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17970" windowHeight="553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L5" i="4" l="1"/>
  <c r="K5" i="4"/>
  <c r="K4" i="4" l="1"/>
  <c r="L4" i="4"/>
  <c r="G75" i="4" l="1"/>
  <c r="G90" i="4"/>
  <c r="L3" i="4"/>
  <c r="N3" i="4" l="1"/>
  <c r="K3" i="4"/>
</calcChain>
</file>

<file path=xl/sharedStrings.xml><?xml version="1.0" encoding="utf-8"?>
<sst xmlns="http://schemas.openxmlformats.org/spreadsheetml/2006/main" count="69" uniqueCount="43">
  <si>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</si>
  <si>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</si>
  <si>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</si>
  <si>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</si>
  <si>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</si>
  <si>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</si>
  <si>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</si>
  <si>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</si>
  <si>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</si>
  <si>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</si>
  <si>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</si>
  <si>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</si>
  <si>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</si>
  <si>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</si>
  <si>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</si>
  <si>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</si>
  <si>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</si>
  <si>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</si>
  <si>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</si>
  <si>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</si>
  <si>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</si>
  <si>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</si>
  <si>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</si>
  <si>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</si>
  <si>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</si>
  <si>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</si>
  <si>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</si>
  <si>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</si>
  <si>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</si>
  <si>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</si>
  <si>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</si>
  <si>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</si>
  <si>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>Ա/մ. ՎԱԶ 21061 (պ/հ.՝ 150 QC 01, ն/հ.՝ XTA210610W3902050, թափքը՝ սեդան)</t>
  </si>
  <si>
    <t>1997թ.</t>
  </si>
  <si>
    <t xml:space="preserve">Գույնը` սպիտակ, վիճակը՝ շարժիչը ենթակա է վերանորոգման      </t>
  </si>
  <si>
    <t>Գնահատված արժեքը 15.08.2019թ դրությամբ  /դրամ/</t>
  </si>
  <si>
    <t>Ա/մ. ՎԱԶ 21214-126-20 (պ/հ.՝ 216 QC 01, ն/հ.՝ XTA21214071865330, թափքը՝ ունիվերսալ)</t>
  </si>
  <si>
    <t xml:space="preserve">        2007թ.</t>
  </si>
  <si>
    <t xml:space="preserve">Գույնը` սպիտակ, վիճակը՝ շարժիչը ենթակա է վերանորոգման, ղեկային համակարգը ունի նորոգման կարիք      </t>
  </si>
  <si>
    <t>Ա/մ.ՈՒԱԶ 315122 (պ/հ.՝ 223 QC 01, ն/հ.՝ XTT31512280548433, թափքը՝ ունիվերսալ)</t>
  </si>
  <si>
    <t xml:space="preserve">      2007թ.</t>
  </si>
  <si>
    <t xml:space="preserve">Գույնը՝ պաշտպանական, վիճակը՝ ենթակա է կապիտալ վերանորոգման      </t>
  </si>
  <si>
    <t xml:space="preserve">29/10/2019թ. 169-Ա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</si>
</sst>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ՆՈՅԵՄԲԵՐԻ 18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 29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169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քննչական կոմիտեին ամրացված 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5</xdr:row>
      <xdr:rowOff>36635</xdr:rowOff>
    </xdr:from>
    <xdr:to>
      <xdr:col>11</xdr:col>
      <xdr:colOff>381000</xdr:colOff>
      <xdr:row>56</xdr:row>
      <xdr:rowOff>0</xdr:rowOff>
    </xdr:to>
    <xdr:sp macro="" textlink="">
      <xdr:nvSpPr>
        <xdr:cNvPr id="3" name="TextBox 2"/>
        <xdr:cNvSpPr txBox="1"/>
      </xdr:nvSpPr>
      <xdr:spPr>
        <a:xfrm>
          <a:off x="36195" y="5275385"/>
          <a:ext cx="6462786" cy="106753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 Մալաթիա-Սեբաստիա, Հաղթանակ 2 փող. 79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հեռախոսահամարներով, յուրաքանչյուր աշխատանքային օր՝ 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հոկտեմբերի 2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16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պարտա­վորվում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108072</xdr:colOff>
      <xdr:row>59</xdr:row>
      <xdr:rowOff>2993819</xdr:rowOff>
    </xdr:from>
    <xdr:to>
      <xdr:col>11</xdr:col>
      <xdr:colOff>314142</xdr:colOff>
      <xdr:row>59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72</xdr:row>
      <xdr:rowOff>130968</xdr:rowOff>
    </xdr:from>
    <xdr:to>
      <xdr:col>11</xdr:col>
      <xdr:colOff>123825</xdr:colOff>
      <xdr:row>75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87</xdr:row>
      <xdr:rowOff>76200</xdr:rowOff>
    </xdr:from>
    <xdr:to>
      <xdr:col>11</xdr:col>
      <xdr:colOff>123825</xdr:colOff>
      <xdr:row>90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87</xdr:row>
      <xdr:rowOff>76200</xdr:rowOff>
    </xdr:from>
    <xdr:to>
      <xdr:col>11</xdr:col>
      <xdr:colOff>123825</xdr:colOff>
      <xdr:row>90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87</xdr:row>
      <xdr:rowOff>76200</xdr:rowOff>
    </xdr:from>
    <xdr:to>
      <xdr:col>11</xdr:col>
      <xdr:colOff>123825</xdr:colOff>
      <xdr:row>90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42</xdr:row>
      <xdr:rowOff>139211</xdr:rowOff>
    </xdr:from>
    <xdr:to>
      <xdr:col>11</xdr:col>
      <xdr:colOff>236378</xdr:colOff>
      <xdr:row>43</xdr:row>
      <xdr:rowOff>90815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95250" y="13093211"/>
          <a:ext cx="6259109" cy="16408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zoomScale="130" zoomScaleNormal="130" workbookViewId="0">
      <selection activeCell="Q2" sqref="Q2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140625" style="4" customWidth="1"/>
    <col min="5" max="5" width="5" style="4" customWidth="1"/>
    <col min="6" max="6" width="11.7109375" style="4" customWidth="1"/>
    <col min="7" max="7" width="19.42578125" style="4" customWidth="1"/>
    <col min="8" max="8" width="6.85546875" style="4" customWidth="1"/>
    <col min="9" max="10" width="6.5703125" style="4" customWidth="1"/>
    <col min="11" max="12" width="6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112.5" customHeight="1" x14ac:dyDescent="0.3"/>
    <row r="2" spans="1:14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35</v>
      </c>
      <c r="J2" s="8" t="s">
        <v>2</v>
      </c>
      <c r="K2" s="9" t="s">
        <v>3</v>
      </c>
      <c r="L2" s="9" t="s">
        <v>6</v>
      </c>
      <c r="N2" s="5">
        <v>0.8</v>
      </c>
    </row>
    <row r="3" spans="1:14" s="3" customFormat="1" ht="69.75" customHeight="1" x14ac:dyDescent="0.25">
      <c r="A3" s="2">
        <v>1</v>
      </c>
      <c r="B3" s="2">
        <v>1</v>
      </c>
      <c r="C3" s="65" t="s">
        <v>42</v>
      </c>
      <c r="D3" s="61" t="s">
        <v>32</v>
      </c>
      <c r="E3" s="62" t="s">
        <v>33</v>
      </c>
      <c r="F3" s="66" t="s">
        <v>10</v>
      </c>
      <c r="G3" s="63" t="s">
        <v>34</v>
      </c>
      <c r="H3" s="10">
        <v>14400</v>
      </c>
      <c r="I3" s="64">
        <v>320000</v>
      </c>
      <c r="J3" s="64">
        <v>320000</v>
      </c>
      <c r="K3" s="10">
        <f t="shared" ref="K3" si="0">ROUNDUP(J3*0.05,0)</f>
        <v>16000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3200</v>
      </c>
      <c r="N3" s="6">
        <f>ROUNDUP(J3*0.8,0)</f>
        <v>256000</v>
      </c>
    </row>
    <row r="4" spans="1:14" s="3" customFormat="1" ht="69.75" customHeight="1" x14ac:dyDescent="0.25">
      <c r="A4" s="2">
        <v>2</v>
      </c>
      <c r="B4" s="2">
        <v>2</v>
      </c>
      <c r="C4" s="65" t="s">
        <v>42</v>
      </c>
      <c r="D4" s="61" t="s">
        <v>36</v>
      </c>
      <c r="E4" s="62" t="s">
        <v>37</v>
      </c>
      <c r="F4" s="66" t="s">
        <v>10</v>
      </c>
      <c r="G4" s="63" t="s">
        <v>38</v>
      </c>
      <c r="H4" s="10">
        <v>14400</v>
      </c>
      <c r="I4" s="64">
        <v>750000</v>
      </c>
      <c r="J4" s="64">
        <v>750000</v>
      </c>
      <c r="K4" s="10">
        <f t="shared" ref="K4" si="1">ROUNDUP(J4*0.05,0)</f>
        <v>37500</v>
      </c>
      <c r="L4" s="10">
        <f t="shared" ref="L4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5600</v>
      </c>
      <c r="N4" s="60"/>
    </row>
    <row r="5" spans="1:14" s="3" customFormat="1" ht="69.75" customHeight="1" x14ac:dyDescent="0.25">
      <c r="A5" s="2">
        <v>3</v>
      </c>
      <c r="B5" s="2">
        <v>3</v>
      </c>
      <c r="C5" s="65" t="s">
        <v>42</v>
      </c>
      <c r="D5" s="61" t="s">
        <v>39</v>
      </c>
      <c r="E5" s="62" t="s">
        <v>40</v>
      </c>
      <c r="F5" s="66" t="s">
        <v>10</v>
      </c>
      <c r="G5" s="63" t="s">
        <v>41</v>
      </c>
      <c r="H5" s="10">
        <v>14400</v>
      </c>
      <c r="I5" s="64">
        <v>1000000</v>
      </c>
      <c r="J5" s="64">
        <v>1000000</v>
      </c>
      <c r="K5" s="10">
        <f t="shared" ref="K5" si="3">ROUNDUP(J5*0.05,0)</f>
        <v>50000</v>
      </c>
      <c r="L5" s="10">
        <f t="shared" ref="L5" si="4">IF(J5&lt;=10000,250,IF(J5&lt;=20000,300,IF(J5&lt;=30000,350,IF(J5&lt;=40000,400,IF(J5&lt;50000,450,IF(J5=50000,500,IF(J5&lt;=60000,600,IF(J5&lt;=70000,700,IF(J5&lt;=80000,800,IF(J5&lt;=90000,900,IF(J5&lt;=100000,1000,IF(J5&lt;=120000,1200,IF(J5&lt;=140000,1400,IF(J5&lt;=160000,1600,IF(J5&lt;=180000,1800,IF(J5&lt;=200000,2000,IF(J5&lt;=220000,2200,IF(J5&lt;=240000,2400,IF(J5&lt;=260000,2600,IF(J5&lt;=280000,2800,IF(J5&lt;=300000,3000,IF(J5&lt;=320000,3200,IF(J5&lt;=340000,3400,IF(J5&lt;=360000,3600,IF(J5&lt;=380000,3800,IF(J5&lt;=400000,4000,IF(J5&lt;=420000,4200,IF(J5&lt;=440000,4400,IF(J5&lt;=460000,4600,IF(J5&lt;=480000,4800,IF(J5&lt;=500000,5000,IF(J5&lt;=600000,5200,IF(J5&lt;=700000,5400,IF(J5&lt;=800000,5600,IF(J5&lt;=900000,5800,6000)))))))))))))))))))))))))))))))))))</f>
        <v>6000</v>
      </c>
      <c r="N5" s="60"/>
    </row>
    <row r="9" spans="1:14" x14ac:dyDescent="0.3">
      <c r="J9" s="7"/>
    </row>
    <row r="46" ht="0.75" customHeight="1" x14ac:dyDescent="0.3"/>
    <row r="47" hidden="1" x14ac:dyDescent="0.3"/>
    <row r="48" hidden="1" x14ac:dyDescent="0.3"/>
    <row r="49" spans="1:14" hidden="1" x14ac:dyDescent="0.3"/>
    <row r="50" spans="1:14" hidden="1" x14ac:dyDescent="0.3"/>
    <row r="51" spans="1:14" hidden="1" x14ac:dyDescent="0.3"/>
    <row r="52" spans="1:14" hidden="1" x14ac:dyDescent="0.3"/>
    <row r="53" spans="1:14" hidden="1" x14ac:dyDescent="0.3"/>
    <row r="54" spans="1:14" hidden="1" x14ac:dyDescent="0.3"/>
    <row r="55" spans="1:14" hidden="1" x14ac:dyDescent="0.3"/>
    <row r="56" spans="1:14" ht="6.75" hidden="1" customHeight="1" x14ac:dyDescent="0.3"/>
    <row r="57" spans="1:14" hidden="1" x14ac:dyDescent="0.3"/>
    <row r="58" spans="1:14" ht="7.5" hidden="1" customHeight="1" x14ac:dyDescent="0.3"/>
    <row r="59" spans="1:14" ht="2.25" hidden="1" customHeight="1" x14ac:dyDescent="0.3"/>
    <row r="60" spans="1:14" ht="12" hidden="1" customHeight="1" x14ac:dyDescent="0.3"/>
    <row r="61" spans="1:14" ht="3" hidden="1" customHeight="1" x14ac:dyDescent="0.3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4" s="20" customFormat="1" hidden="1" x14ac:dyDescent="0.3">
      <c r="B62" s="28" t="s">
        <v>29</v>
      </c>
    </row>
    <row r="63" spans="1:14" s="43" customFormat="1" ht="12.75" customHeight="1" x14ac:dyDescent="0.3">
      <c r="A63" s="41"/>
      <c r="B63" s="69" t="s">
        <v>14</v>
      </c>
      <c r="C63" s="69"/>
      <c r="D63" s="69"/>
      <c r="E63" s="69"/>
      <c r="F63" s="69"/>
      <c r="G63" s="69"/>
      <c r="H63" s="69"/>
      <c r="I63" s="69"/>
      <c r="J63" s="69"/>
      <c r="K63" s="69"/>
      <c r="L63" s="42"/>
      <c r="N63" s="44"/>
    </row>
    <row r="64" spans="1:14" s="43" customFormat="1" ht="12.75" customHeight="1" x14ac:dyDescent="0.3">
      <c r="A64" s="45"/>
      <c r="B64" s="70" t="s">
        <v>15</v>
      </c>
      <c r="C64" s="70"/>
      <c r="D64" s="70"/>
      <c r="E64" s="70"/>
      <c r="F64" s="70"/>
      <c r="G64" s="70"/>
      <c r="H64" s="70"/>
      <c r="I64" s="70"/>
      <c r="J64" s="70"/>
      <c r="K64" s="70"/>
      <c r="L64" s="46"/>
      <c r="N64" s="44"/>
    </row>
    <row r="65" spans="1:14" s="43" customFormat="1" ht="12.75" customHeight="1" x14ac:dyDescent="0.3">
      <c r="A65" s="45"/>
      <c r="B65" s="47" t="s">
        <v>16</v>
      </c>
      <c r="C65" s="47"/>
      <c r="D65" s="47"/>
      <c r="E65" s="47"/>
      <c r="F65" s="47"/>
      <c r="G65" s="47"/>
      <c r="H65" s="47"/>
      <c r="I65" s="47"/>
      <c r="J65" s="47"/>
      <c r="K65" s="47"/>
      <c r="L65" s="46"/>
      <c r="N65" s="44"/>
    </row>
    <row r="66" spans="1:14" s="43" customFormat="1" ht="12.75" customHeight="1" x14ac:dyDescent="0.3">
      <c r="A66" s="45"/>
      <c r="B66" s="48" t="s">
        <v>17</v>
      </c>
      <c r="C66" s="48"/>
      <c r="D66" s="48"/>
      <c r="E66" s="47"/>
      <c r="F66" s="47"/>
      <c r="G66" s="47"/>
      <c r="H66" s="47"/>
      <c r="I66" s="47"/>
      <c r="J66" s="47"/>
      <c r="K66" s="47"/>
      <c r="L66" s="46"/>
      <c r="N66" s="44"/>
    </row>
    <row r="67" spans="1:14" s="43" customFormat="1" ht="12.75" customHeight="1" x14ac:dyDescent="0.3">
      <c r="A67" s="45"/>
      <c r="B67" s="48" t="s">
        <v>18</v>
      </c>
      <c r="C67" s="48"/>
      <c r="D67" s="48"/>
      <c r="E67" s="47"/>
      <c r="F67" s="47"/>
      <c r="G67" s="47"/>
      <c r="H67" s="47" t="s">
        <v>19</v>
      </c>
      <c r="I67" s="47"/>
      <c r="J67" s="47" t="s">
        <v>20</v>
      </c>
      <c r="K67" s="47"/>
      <c r="L67" s="46"/>
      <c r="N67" s="44"/>
    </row>
    <row r="68" spans="1:14" s="43" customFormat="1" ht="12.75" customHeight="1" x14ac:dyDescent="0.3">
      <c r="A68" s="45"/>
      <c r="B68" s="49" t="s">
        <v>25</v>
      </c>
      <c r="C68" s="49"/>
      <c r="D68" s="49"/>
      <c r="E68" s="49"/>
      <c r="F68" s="49"/>
      <c r="G68" s="50">
        <v>99999</v>
      </c>
      <c r="H68" s="51">
        <v>9999999</v>
      </c>
      <c r="I68" s="52">
        <v>9999</v>
      </c>
      <c r="J68" s="75" t="s">
        <v>21</v>
      </c>
      <c r="K68" s="76"/>
      <c r="L68" s="46"/>
      <c r="N68" s="44"/>
    </row>
    <row r="69" spans="1:14" s="43" customFormat="1" ht="12.75" customHeight="1" x14ac:dyDescent="0.3">
      <c r="A69" s="45"/>
      <c r="B69" s="49" t="s">
        <v>26</v>
      </c>
      <c r="C69" s="49"/>
      <c r="D69" s="49"/>
      <c r="E69" s="49"/>
      <c r="F69" s="49"/>
      <c r="G69" s="53"/>
      <c r="H69" s="53" t="s">
        <v>22</v>
      </c>
      <c r="I69" s="53"/>
      <c r="J69" s="77" t="s">
        <v>23</v>
      </c>
      <c r="K69" s="78"/>
      <c r="L69" s="46"/>
      <c r="N69" s="44"/>
    </row>
    <row r="70" spans="1:14" s="13" customFormat="1" ht="12.75" customHeight="1" x14ac:dyDescent="0.25">
      <c r="A70" s="22"/>
      <c r="B70" s="36" t="s">
        <v>24</v>
      </c>
      <c r="C70" s="36"/>
      <c r="D70" s="36"/>
      <c r="E70" s="36"/>
      <c r="F70" s="36"/>
      <c r="G70" s="25">
        <v>90001</v>
      </c>
      <c r="H70" s="71">
        <v>8005711</v>
      </c>
      <c r="I70" s="72"/>
      <c r="J70" s="79"/>
      <c r="K70" s="80"/>
      <c r="L70" s="30"/>
      <c r="N70" s="24"/>
    </row>
    <row r="71" spans="1:14" s="13" customFormat="1" ht="12.75" customHeight="1" x14ac:dyDescent="0.25">
      <c r="A71" s="22"/>
      <c r="B71" s="27" t="s">
        <v>25</v>
      </c>
      <c r="C71" s="27"/>
      <c r="D71" s="27"/>
      <c r="E71" s="27"/>
      <c r="F71" s="27"/>
      <c r="G71" s="29"/>
      <c r="H71" s="27"/>
      <c r="I71" s="27"/>
      <c r="J71" s="81"/>
      <c r="K71" s="82"/>
      <c r="L71" s="30"/>
      <c r="N71" s="24"/>
    </row>
    <row r="72" spans="1:14" s="13" customFormat="1" ht="12.75" customHeight="1" x14ac:dyDescent="0.25">
      <c r="A72" s="22"/>
      <c r="B72" s="31" t="s">
        <v>27</v>
      </c>
      <c r="C72" s="16"/>
      <c r="D72" s="16"/>
      <c r="E72" s="16"/>
      <c r="F72" s="36"/>
      <c r="G72" s="36"/>
      <c r="H72" s="36"/>
      <c r="I72" s="37"/>
      <c r="J72" s="83" t="s">
        <v>21</v>
      </c>
      <c r="K72" s="84"/>
      <c r="L72" s="30"/>
      <c r="N72" s="24"/>
    </row>
    <row r="73" spans="1:14" s="43" customFormat="1" ht="12.75" customHeight="1" x14ac:dyDescent="0.3">
      <c r="A73" s="45"/>
      <c r="B73" s="49"/>
      <c r="C73" s="47"/>
      <c r="D73" s="47"/>
      <c r="E73" s="47"/>
      <c r="F73" s="47"/>
      <c r="G73" s="47"/>
      <c r="H73" s="47"/>
      <c r="I73" s="46"/>
      <c r="J73" s="73" t="s">
        <v>23</v>
      </c>
      <c r="K73" s="74"/>
      <c r="L73" s="47"/>
      <c r="M73" s="58"/>
      <c r="N73" s="44"/>
    </row>
    <row r="74" spans="1:14" s="13" customFormat="1" ht="12.75" customHeight="1" x14ac:dyDescent="0.25">
      <c r="A74" s="23"/>
      <c r="B74" s="31" t="s">
        <v>12</v>
      </c>
      <c r="C74" s="38"/>
      <c r="D74" s="38"/>
      <c r="E74" s="38"/>
      <c r="F74" s="38"/>
      <c r="G74" s="38"/>
      <c r="H74" s="38"/>
      <c r="I74" s="18"/>
      <c r="J74" s="18"/>
      <c r="K74" s="18"/>
      <c r="L74" s="18"/>
      <c r="M74" s="59"/>
      <c r="N74" s="24"/>
    </row>
    <row r="75" spans="1:14" s="13" customFormat="1" ht="12.75" customHeight="1" x14ac:dyDescent="0.25">
      <c r="A75" s="23"/>
      <c r="B75" s="14" t="s">
        <v>28</v>
      </c>
      <c r="C75" s="14"/>
      <c r="D75" s="14"/>
      <c r="E75" s="14"/>
      <c r="F75" s="12"/>
      <c r="G75" s="15" t="str">
        <f>C3</f>
        <v xml:space="preserve">29/10/2019թ. 169-Ա </v>
      </c>
      <c r="H75" s="48" t="s">
        <v>31</v>
      </c>
      <c r="I75" s="26"/>
      <c r="J75" s="12"/>
      <c r="K75" s="26"/>
      <c r="L75" s="18"/>
      <c r="M75" s="23"/>
    </row>
    <row r="76" spans="1:14" s="13" customFormat="1" ht="8.25" customHeight="1" x14ac:dyDescent="0.25">
      <c r="A76" s="55"/>
      <c r="B76" s="56"/>
      <c r="C76" s="56"/>
      <c r="D76" s="56"/>
      <c r="E76" s="56"/>
      <c r="F76" s="56"/>
      <c r="G76" s="56"/>
      <c r="H76" s="56"/>
      <c r="I76" s="57"/>
      <c r="J76" s="56"/>
      <c r="K76" s="56"/>
      <c r="L76" s="56"/>
      <c r="M76" s="23"/>
    </row>
    <row r="77" spans="1:14" s="20" customFormat="1" ht="15" customHeight="1" x14ac:dyDescent="0.3">
      <c r="B77" s="28" t="s">
        <v>30</v>
      </c>
    </row>
    <row r="78" spans="1:14" s="13" customFormat="1" ht="12.75" customHeight="1" x14ac:dyDescent="0.25">
      <c r="A78" s="54"/>
      <c r="B78" s="67" t="s">
        <v>14</v>
      </c>
      <c r="C78" s="67"/>
      <c r="D78" s="67"/>
      <c r="E78" s="67"/>
      <c r="F78" s="67"/>
      <c r="G78" s="67"/>
      <c r="H78" s="67"/>
      <c r="I78" s="67"/>
      <c r="J78" s="67"/>
      <c r="K78" s="67"/>
      <c r="L78" s="37"/>
      <c r="N78" s="24"/>
    </row>
    <row r="79" spans="1:14" s="13" customFormat="1" ht="12.75" customHeight="1" x14ac:dyDescent="0.25">
      <c r="A79" s="22"/>
      <c r="B79" s="68" t="s">
        <v>15</v>
      </c>
      <c r="C79" s="68"/>
      <c r="D79" s="68"/>
      <c r="E79" s="68"/>
      <c r="F79" s="68"/>
      <c r="G79" s="68"/>
      <c r="H79" s="68"/>
      <c r="I79" s="68"/>
      <c r="J79" s="68"/>
      <c r="K79" s="68"/>
      <c r="L79" s="30"/>
      <c r="N79" s="24"/>
    </row>
    <row r="80" spans="1:14" s="13" customFormat="1" ht="12.75" customHeight="1" x14ac:dyDescent="0.25">
      <c r="A80" s="22"/>
      <c r="B80" s="16" t="s">
        <v>16</v>
      </c>
      <c r="C80" s="16"/>
      <c r="D80" s="16"/>
      <c r="E80" s="16"/>
      <c r="F80" s="16"/>
      <c r="G80" s="16"/>
      <c r="H80" s="16"/>
      <c r="I80" s="16"/>
      <c r="J80" s="16"/>
      <c r="K80" s="16"/>
      <c r="L80" s="30"/>
      <c r="N80" s="24"/>
    </row>
    <row r="81" spans="1:14" s="13" customFormat="1" ht="12.75" customHeight="1" x14ac:dyDescent="0.25">
      <c r="A81" s="22"/>
      <c r="B81" s="21" t="s">
        <v>17</v>
      </c>
      <c r="C81" s="21"/>
      <c r="D81" s="21"/>
      <c r="E81" s="16"/>
      <c r="F81" s="16"/>
      <c r="G81" s="16"/>
      <c r="H81" s="16"/>
      <c r="I81" s="16"/>
      <c r="J81" s="16"/>
      <c r="K81" s="16"/>
      <c r="L81" s="30"/>
      <c r="N81" s="24"/>
    </row>
    <row r="82" spans="1:14" s="13" customFormat="1" ht="12.75" customHeight="1" x14ac:dyDescent="0.25">
      <c r="A82" s="22"/>
      <c r="B82" s="21" t="s">
        <v>18</v>
      </c>
      <c r="C82" s="21"/>
      <c r="D82" s="21"/>
      <c r="E82" s="16"/>
      <c r="F82" s="16"/>
      <c r="G82" s="16"/>
      <c r="H82" s="16" t="s">
        <v>19</v>
      </c>
      <c r="I82" s="16"/>
      <c r="J82" s="16" t="s">
        <v>20</v>
      </c>
      <c r="K82" s="16"/>
      <c r="L82" s="30"/>
      <c r="N82" s="24"/>
    </row>
    <row r="83" spans="1:14" s="13" customFormat="1" ht="12.75" customHeight="1" x14ac:dyDescent="0.25">
      <c r="A83" s="22"/>
      <c r="B83" s="31" t="s">
        <v>25</v>
      </c>
      <c r="C83" s="31"/>
      <c r="D83" s="31"/>
      <c r="E83" s="31"/>
      <c r="F83" s="31"/>
      <c r="G83" s="32">
        <v>99999</v>
      </c>
      <c r="H83" s="33">
        <v>9999999</v>
      </c>
      <c r="I83" s="34">
        <v>9999</v>
      </c>
      <c r="J83" s="83" t="s">
        <v>21</v>
      </c>
      <c r="K83" s="84"/>
      <c r="L83" s="30"/>
      <c r="N83" s="24"/>
    </row>
    <row r="84" spans="1:14" s="13" customFormat="1" ht="12.75" customHeight="1" x14ac:dyDescent="0.25">
      <c r="A84" s="22"/>
      <c r="B84" s="31" t="s">
        <v>26</v>
      </c>
      <c r="C84" s="31"/>
      <c r="D84" s="31"/>
      <c r="E84" s="31"/>
      <c r="F84" s="31"/>
      <c r="G84" s="35"/>
      <c r="H84" s="35" t="s">
        <v>22</v>
      </c>
      <c r="I84" s="35"/>
      <c r="J84" s="79" t="s">
        <v>23</v>
      </c>
      <c r="K84" s="80"/>
      <c r="L84" s="30"/>
      <c r="N84" s="24"/>
    </row>
    <row r="85" spans="1:14" s="13" customFormat="1" ht="12.75" customHeight="1" x14ac:dyDescent="0.25">
      <c r="A85" s="22"/>
      <c r="B85" s="36" t="s">
        <v>24</v>
      </c>
      <c r="C85" s="36"/>
      <c r="D85" s="36"/>
      <c r="E85" s="36"/>
      <c r="F85" s="36"/>
      <c r="G85" s="25">
        <v>90001</v>
      </c>
      <c r="H85" s="71">
        <v>8002171</v>
      </c>
      <c r="I85" s="72"/>
      <c r="J85" s="79"/>
      <c r="K85" s="80"/>
      <c r="L85" s="30"/>
      <c r="N85" s="24"/>
    </row>
    <row r="86" spans="1:14" s="13" customFormat="1" ht="12.75" customHeight="1" x14ac:dyDescent="0.25">
      <c r="A86" s="22"/>
      <c r="B86" s="27" t="s">
        <v>25</v>
      </c>
      <c r="C86" s="27"/>
      <c r="D86" s="27"/>
      <c r="E86" s="27"/>
      <c r="F86" s="27"/>
      <c r="G86" s="29"/>
      <c r="H86" s="27"/>
      <c r="I86" s="27"/>
      <c r="J86" s="81"/>
      <c r="K86" s="82"/>
      <c r="L86" s="30"/>
      <c r="N86" s="24"/>
    </row>
    <row r="87" spans="1:14" s="13" customFormat="1" ht="12.75" customHeight="1" x14ac:dyDescent="0.25">
      <c r="A87" s="22"/>
      <c r="B87" s="31" t="s">
        <v>27</v>
      </c>
      <c r="C87" s="16"/>
      <c r="D87" s="16"/>
      <c r="E87" s="16"/>
      <c r="F87" s="36"/>
      <c r="G87" s="36"/>
      <c r="H87" s="36"/>
      <c r="I87" s="37"/>
      <c r="J87" s="83" t="s">
        <v>21</v>
      </c>
      <c r="K87" s="84"/>
      <c r="L87" s="30"/>
      <c r="N87" s="24"/>
    </row>
    <row r="88" spans="1:14" s="13" customFormat="1" ht="12.75" customHeight="1" x14ac:dyDescent="0.25">
      <c r="A88" s="22"/>
      <c r="B88" s="31"/>
      <c r="C88" s="16"/>
      <c r="D88" s="16"/>
      <c r="E88" s="16"/>
      <c r="F88" s="16"/>
      <c r="G88" s="16"/>
      <c r="H88" s="16"/>
      <c r="I88" s="30"/>
      <c r="J88" s="81" t="s">
        <v>23</v>
      </c>
      <c r="K88" s="82"/>
      <c r="L88" s="30"/>
      <c r="N88" s="24"/>
    </row>
    <row r="89" spans="1:14" s="13" customFormat="1" ht="12.75" customHeight="1" x14ac:dyDescent="0.25">
      <c r="A89" s="23"/>
      <c r="B89" s="31" t="s">
        <v>12</v>
      </c>
      <c r="C89" s="38"/>
      <c r="D89" s="38"/>
      <c r="E89" s="38"/>
      <c r="F89" s="38"/>
      <c r="G89" s="38"/>
      <c r="H89" s="38"/>
      <c r="I89" s="18"/>
      <c r="J89" s="18"/>
      <c r="K89" s="18"/>
      <c r="L89" s="39"/>
      <c r="N89" s="24"/>
    </row>
    <row r="90" spans="1:14" s="13" customFormat="1" ht="12.75" customHeight="1" x14ac:dyDescent="0.25">
      <c r="A90" s="23"/>
      <c r="B90" s="21" t="s">
        <v>13</v>
      </c>
      <c r="C90" s="14"/>
      <c r="D90" s="14"/>
      <c r="E90" s="14"/>
      <c r="F90" s="12"/>
      <c r="G90" s="40" t="str">
        <f>C3</f>
        <v xml:space="preserve">29/10/2019թ. 169-Ա </v>
      </c>
      <c r="H90" s="48" t="s">
        <v>31</v>
      </c>
      <c r="I90" s="26"/>
      <c r="J90" s="12"/>
      <c r="K90" s="26"/>
      <c r="L90" s="18"/>
      <c r="M90" s="23"/>
    </row>
    <row r="91" spans="1:14" s="13" customFormat="1" ht="12.75" customHeight="1" x14ac:dyDescent="0.25">
      <c r="A91" s="23"/>
      <c r="B91" s="18"/>
      <c r="C91" s="18"/>
      <c r="D91" s="18"/>
      <c r="E91" s="18"/>
      <c r="F91" s="18"/>
      <c r="G91" s="18"/>
      <c r="H91" s="18"/>
      <c r="I91" s="12"/>
      <c r="J91" s="18"/>
      <c r="K91" s="18"/>
      <c r="L91" s="18"/>
      <c r="M91" s="23"/>
    </row>
    <row r="92" spans="1:14" s="17" customFormat="1" ht="5.25" customHeight="1" x14ac:dyDescent="0.25">
      <c r="A92" s="29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2"/>
    </row>
    <row r="93" spans="1:14" x14ac:dyDescent="0.3">
      <c r="M93" s="20"/>
    </row>
  </sheetData>
  <mergeCells count="18">
    <mergeCell ref="J87:K87"/>
    <mergeCell ref="J88:K88"/>
    <mergeCell ref="J83:K83"/>
    <mergeCell ref="J84:K84"/>
    <mergeCell ref="H85:I85"/>
    <mergeCell ref="J85:K85"/>
    <mergeCell ref="J86:K86"/>
    <mergeCell ref="B78:K78"/>
    <mergeCell ref="B79:K79"/>
    <mergeCell ref="B63:K63"/>
    <mergeCell ref="B64:K64"/>
    <mergeCell ref="H70:I70"/>
    <mergeCell ref="J73:K73"/>
    <mergeCell ref="J68:K68"/>
    <mergeCell ref="J69:K69"/>
    <mergeCell ref="J70:K70"/>
    <mergeCell ref="J71:K71"/>
    <mergeCell ref="J72:K72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https:/mul-spm.gov.am/tasks/docs/attachment.php?id=109812&amp;fn=QnnchakKom1-543-169-1.xlsx&amp;out=1&amp;token=bb6a600aff9475e433dd</cp:keywords>
  <cp:lastModifiedBy>Windows User</cp:lastModifiedBy>
  <cp:lastPrinted>2019-10-30T10:48:52Z</cp:lastPrinted>
  <dcterms:created xsi:type="dcterms:W3CDTF">2012-09-27T09:10:38Z</dcterms:created>
  <dcterms:modified xsi:type="dcterms:W3CDTF">2019-10-30T12:25:48Z</dcterms:modified>
</cp:coreProperties>
</file>