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TKAP\Tigran\"/>
    </mc:Choice>
  </mc:AlternateContent>
  <bookViews>
    <workbookView xWindow="0" yWindow="0" windowWidth="17970" windowHeight="5535"/>
  </bookViews>
  <sheets>
    <sheet name="sheet" sheetId="4" r:id="rId1"/>
  </sheets>
  <calcPr calcId="162913"/>
</workbook>
</file>

<file path=xl/calcChain.xml><?xml version="1.0" encoding="utf-8"?>
<calcChain xmlns="http://schemas.openxmlformats.org/spreadsheetml/2006/main">
  <c r="P4" i="4" l="1"/>
  <c r="P5" i="4"/>
  <c r="P6" i="4"/>
  <c r="M6" i="4" l="1"/>
  <c r="L6" i="4"/>
  <c r="L4" i="4"/>
  <c r="M4" i="4"/>
  <c r="L5" i="4"/>
  <c r="M5" i="4"/>
  <c r="G64" i="4" l="1"/>
  <c r="G80" i="4"/>
  <c r="M3" i="4"/>
  <c r="P3" i="4" l="1"/>
  <c r="L3" i="4"/>
</calcChain>
</file>

<file path=xl/sharedStrings.xml><?xml version="1.0" encoding="utf-8"?>
<sst xmlns="http://schemas.openxmlformats.org/spreadsheetml/2006/main" count="75" uniqueCount="44">
  <si>
    <t>Հ/Հ</t>
  </si>
  <si>
    <t>Գույքի անվանումը</t>
  </si>
  <si>
    <t>Մեկնարկային գինը /դրամ/</t>
  </si>
  <si>
    <t>Նախավճարը /դրամ/</t>
  </si>
  <si>
    <t xml:space="preserve">Լոտի հերթական համարը </t>
  </si>
  <si>
    <t>Մասնակցության վճարը /դրամ/</t>
  </si>
  <si>
    <t>Գույքի գտնվելու վայրը</t>
  </si>
  <si>
    <t>Թողարկման տարեթիվը</t>
  </si>
  <si>
    <t xml:space="preserve">Գույքի արժեքի որոշման
հետ կապված վճարը (ներառյալ ԱԱՀ)
/դրամ/
</t>
  </si>
  <si>
    <t>ք.Երևան, Մալաթիա-Սեբաստիա, Հաղթանակ 2 փող. 79</t>
  </si>
  <si>
    <t>Օտարման մասին որոշման (հրամանի) համարը և ամսաթիվը</t>
  </si>
  <si>
    <t>Վճարման նպատակը՝</t>
  </si>
  <si>
    <t xml:space="preserve">Աճուրդի մասնակցության վճար, հրաման ՝ </t>
  </si>
  <si>
    <t>ԱՆԴՈՐՐԱԳԻՐ N 999</t>
  </si>
  <si>
    <t>ՎՃԱՐՈՂ</t>
  </si>
  <si>
    <t>Անուն Ազգանուն</t>
  </si>
  <si>
    <t>Հեռախոսի համարը</t>
  </si>
  <si>
    <t>ԴԵԲԵՏ</t>
  </si>
  <si>
    <t>Գումար</t>
  </si>
  <si>
    <t>գումարը թվերով</t>
  </si>
  <si>
    <t>ԿՐԵԴԻՏ</t>
  </si>
  <si>
    <t>AMD</t>
  </si>
  <si>
    <t>ՍՏԱՑՈՂ՝  ԱՃՈւՐԴԻ ԿԵՆՏՐՈՆ ՊՈԱԿ</t>
  </si>
  <si>
    <r>
      <t>Բանկ՝ «</t>
    </r>
    <r>
      <rPr>
        <b/>
        <i/>
        <sz val="8"/>
        <rFont val="GHEA Grapalat"/>
        <family val="3"/>
      </rPr>
      <t>բանկի անվանումը</t>
    </r>
    <r>
      <rPr>
        <sz val="8"/>
        <rFont val="GHEA Grapalat"/>
        <family val="3"/>
      </rPr>
      <t>»</t>
    </r>
  </si>
  <si>
    <r>
      <t xml:space="preserve">Սոցապ N </t>
    </r>
    <r>
      <rPr>
        <b/>
        <i/>
        <sz val="8"/>
        <rFont val="GHEA Grapalat"/>
        <family val="3"/>
      </rPr>
      <t>սոցապ.համար</t>
    </r>
  </si>
  <si>
    <r>
      <t xml:space="preserve">Գումարը տառերով՝     </t>
    </r>
    <r>
      <rPr>
        <b/>
        <i/>
        <sz val="8"/>
        <rFont val="GHEA Grapalat"/>
        <family val="3"/>
      </rPr>
      <t>DDDDDDDDDDDDDDDDD</t>
    </r>
    <r>
      <rPr>
        <sz val="8"/>
        <rFont val="GHEA Grapalat"/>
        <family val="3"/>
      </rPr>
      <t xml:space="preserve"> դրամ</t>
    </r>
  </si>
  <si>
    <t xml:space="preserve">Աճուրդի նախավճար, հրաման՝ </t>
  </si>
  <si>
    <t>Նախավճարի անդորրագրի նմուշ</t>
  </si>
  <si>
    <t>Մասնակցության վճարի անդորրագրի նմուշ</t>
  </si>
  <si>
    <t>2008թ.</t>
  </si>
  <si>
    <t>,  լոտ N (նախընտրած լոտի համարը)</t>
  </si>
  <si>
    <t>116-Ա 02/08/2019թ.</t>
  </si>
  <si>
    <t>Գնահատված արժեքը 01.07.2019թ դրությամբ  /դրամ/</t>
  </si>
  <si>
    <t>Ա/մ. ԳԱԶ 31029 (ամբողջությամբ պահեստամաս)</t>
  </si>
  <si>
    <t>Քանակը</t>
  </si>
  <si>
    <t>1992թ.</t>
  </si>
  <si>
    <t>1991թ.</t>
  </si>
  <si>
    <t>Ա/մ. Ֆորդ Տրանզիտ (ամբողջությամբ պահեստամաս)</t>
  </si>
  <si>
    <t>2010թ.</t>
  </si>
  <si>
    <t>10/12/2019</t>
  </si>
  <si>
    <t>Օդաորակավորիչ STV-42</t>
  </si>
  <si>
    <t>Գազային ջրատաքացուցիչ</t>
  </si>
  <si>
    <t>Գույքի տեխնիկական վիճակը</t>
  </si>
  <si>
    <t>Հետագա շահագործման համար ոչ պիտանի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</si>
</sst>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2"/>
      <charset val="1"/>
    </font>
    <font>
      <b/>
      <sz val="8"/>
      <name val="GHEA Grapalat"/>
      <family val="3"/>
    </font>
    <font>
      <sz val="11"/>
      <color theme="1"/>
      <name val="Calibri"/>
      <family val="2"/>
      <charset val="204"/>
      <scheme val="minor"/>
    </font>
    <font>
      <sz val="8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6"/>
      <name val="GHEA Grapalat"/>
      <family val="3"/>
    </font>
    <font>
      <sz val="7"/>
      <name val="GHEA Grapalat"/>
      <family val="3"/>
    </font>
    <font>
      <b/>
      <sz val="5"/>
      <name val="GHEA Grapalat"/>
      <family val="3"/>
    </font>
    <font>
      <b/>
      <i/>
      <sz val="10"/>
      <name val="GHEA Grapalat"/>
      <family val="3"/>
    </font>
    <font>
      <b/>
      <i/>
      <sz val="9"/>
      <name val="GHEA Grapalat"/>
      <family val="3"/>
    </font>
    <font>
      <sz val="8"/>
      <color theme="1"/>
      <name val="GHEA Grapalat"/>
      <family val="3"/>
    </font>
    <font>
      <sz val="9"/>
      <name val="GHEA Grapalat"/>
      <family val="3"/>
    </font>
    <font>
      <b/>
      <i/>
      <sz val="8"/>
      <name val="GHEA Grapalat"/>
      <family val="3"/>
    </font>
    <font>
      <b/>
      <i/>
      <sz val="7"/>
      <name val="GHEA Grapalat"/>
      <family val="3"/>
    </font>
    <font>
      <sz val="10"/>
      <name val="GHEA Grapalat"/>
      <family val="3"/>
    </font>
    <font>
      <sz val="6"/>
      <name val="GHEA Grapala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5" fillId="0" borderId="0" xfId="0" applyFont="1" applyBorder="1"/>
    <xf numFmtId="0" fontId="14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6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4" fillId="0" borderId="0" xfId="0" applyFont="1" applyBorder="1"/>
    <xf numFmtId="0" fontId="4" fillId="0" borderId="7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vertical="top"/>
    </xf>
    <xf numFmtId="0" fontId="11" fillId="0" borderId="0" xfId="0" applyFont="1" applyBorder="1" applyAlignment="1">
      <alignment horizontal="right" vertical="top"/>
    </xf>
    <xf numFmtId="0" fontId="12" fillId="0" borderId="6" xfId="0" applyFont="1" applyBorder="1" applyAlignment="1"/>
    <xf numFmtId="0" fontId="12" fillId="0" borderId="9" xfId="0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Border="1" applyAlignment="1"/>
    <xf numFmtId="0" fontId="14" fillId="0" borderId="0" xfId="0" applyFont="1" applyBorder="1" applyAlignment="1"/>
    <xf numFmtId="0" fontId="4" fillId="0" borderId="0" xfId="0" applyFont="1" applyBorder="1" applyAlignment="1">
      <alignment horizontal="left"/>
    </xf>
    <xf numFmtId="0" fontId="8" fillId="0" borderId="3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0" xfId="0" applyFont="1" applyBorder="1" applyAlignment="1"/>
    <xf numFmtId="0" fontId="5" fillId="0" borderId="10" xfId="0" applyFont="1" applyBorder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lis.am/DocumentView.aspx?docid=12199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26669</xdr:rowOff>
    </xdr:from>
    <xdr:to>
      <xdr:col>12</xdr:col>
      <xdr:colOff>417635</xdr:colOff>
      <xdr:row>0</xdr:row>
      <xdr:rowOff>1436077</xdr:rowOff>
    </xdr:to>
    <xdr:sp macro="" textlink="">
      <xdr:nvSpPr>
        <xdr:cNvPr id="2" name="TextBox 1"/>
        <xdr:cNvSpPr txBox="1"/>
      </xdr:nvSpPr>
      <xdr:spPr>
        <a:xfrm>
          <a:off x="43295" y="26669"/>
          <a:ext cx="6367763" cy="1409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hy-AM" sz="10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ՀՐԱՊԱՐԱԿԱՅԻՆ  ԾԱՆՈՒՑՈՒՄ</a:t>
          </a:r>
          <a:endParaRPr lang="en-US" sz="10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ՊԵՏԱԿԱՆ ԳՈՒՅՔԻ ԿԱՌԱՎԱՐՄԱՆ 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ԿՈՄԻՏԵԻ</a:t>
          </a:r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 «ԱՃՈՒՐԴԻ ԿԵՆՏՐՈՆ» ՊԵՏԱԿԱՆ ՈՉ ԱՌԵՎՏՐԱՅԻՆ ԿԱԶՄԱԿԵՐՊՈՒԹՅՈՒՆԸ ՀՐԱՎԻՐՈՒՄ Է ԱՃՈՒՐԴ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ՆԵՐ</a:t>
          </a:r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Ի, ՈՐ</a:t>
          </a:r>
          <a:r>
            <a:rPr lang="en-US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ՈՆՔ</a:t>
          </a:r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 ՏԵՂԻ 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ԿՈՒՆԵՆԱ</a:t>
          </a:r>
          <a:r>
            <a:rPr lang="en-US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Ն</a:t>
          </a:r>
          <a:r>
            <a:rPr lang="en-US" sz="700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ru-RU" sz="7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2019Թ.</a:t>
          </a:r>
          <a:r>
            <a:rPr lang="ru-RU" sz="700" b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700" b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ՀՈԿՏԵՄԲԵՐԻ</a:t>
          </a:r>
          <a:r>
            <a:rPr lang="ru-RU" sz="700" b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2-ԻՆ, ԺԱՄԸ՝ 14:3</a:t>
          </a:r>
          <a:r>
            <a:rPr lang="en-US" sz="700" b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0</a:t>
          </a:r>
          <a:r>
            <a:rPr lang="ru-RU" sz="700" b="1" baseline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-ԻՆ,</a:t>
          </a:r>
          <a:endParaRPr lang="en-US" sz="700" b="1" baseline="0">
            <a:solidFill>
              <a:sysClr val="windowText" lastClr="000000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700" b="1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hy-AM" sz="70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«ԱՃՈՒՐԴԻ ԿԵՆՏՐՈՆ» ՊԵՏԱԿԱՆ ՈՉ ԱՌԵՎՏՐԱՅԻՆ ԿԱԶՄԱԿԵՐՊՈՒԹՅՈՒ</a:t>
          </a:r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ՆՈՒՄ</a:t>
          </a:r>
          <a:endParaRPr lang="ru-RU" sz="70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700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ՀԱՍՑԵՆ` Ք. ԵՐԵՎԱՆ, Դ.ԱՆՀԱՂԹԻ 23:</a:t>
          </a:r>
          <a:endParaRPr lang="ru-RU" sz="700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1000" b="1">
              <a:solidFill>
                <a:schemeClr val="dk1"/>
              </a:solidFill>
              <a:latin typeface="GHEA Grapalat" pitchFamily="50" charset="0"/>
              <a:ea typeface="+mn-ea"/>
              <a:cs typeface="+mn-cs"/>
            </a:rPr>
            <a:t>ՎԱՃԱՌՎՈՒՄ Է</a:t>
          </a:r>
          <a:endParaRPr lang="en-US" sz="1000" b="1">
            <a:solidFill>
              <a:schemeClr val="dk1"/>
            </a:solidFill>
            <a:latin typeface="GHEA Grapalat" pitchFamily="50" charset="0"/>
            <a:ea typeface="+mn-ea"/>
            <a:cs typeface="+mn-cs"/>
          </a:endParaRPr>
        </a:p>
        <a:p>
          <a:pPr algn="ctr"/>
          <a:r>
            <a:rPr lang="hy-AM" sz="1000" b="1" i="0">
              <a:solidFill>
                <a:sysClr val="windowText" lastClr="000000"/>
              </a:solidFill>
              <a:latin typeface="GHEA Grapalat" pitchFamily="50" charset="0"/>
              <a:ea typeface="+mn-ea"/>
              <a:cs typeface="+mn-cs"/>
            </a:rPr>
            <a:t> </a:t>
          </a:r>
          <a:r>
            <a:rPr lang="en-US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Պետական</a:t>
          </a:r>
          <a:r>
            <a:rPr lang="en-US" sz="100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գույքի կառավարման կոմիտեի նախագահի </a:t>
          </a:r>
          <a:r>
            <a:rPr lang="hy-AM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201</a:t>
          </a:r>
          <a:r>
            <a:rPr lang="ru-RU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9</a:t>
          </a:r>
          <a:r>
            <a:rPr lang="hy-AM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թ. </a:t>
          </a:r>
          <a:r>
            <a:rPr lang="en-US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օգոստոսի</a:t>
          </a:r>
          <a:r>
            <a:rPr lang="en-US" sz="100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2</a:t>
          </a:r>
          <a:r>
            <a:rPr lang="hy-AM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-ի թիվ </a:t>
          </a:r>
          <a:r>
            <a:rPr lang="en-US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116</a:t>
          </a:r>
          <a:r>
            <a:rPr lang="hy-AM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-Ա</a:t>
          </a:r>
          <a:r>
            <a:rPr lang="ru-RU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հրամանով օտարման ենթակա Հայաստանի Հանրապետության պետական պահպանության ծառայությանն ամրացված</a:t>
          </a:r>
          <a:r>
            <a:rPr lang="ru-RU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</a:t>
          </a:r>
          <a:r>
            <a:rPr lang="ru-RU" sz="100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հետագա շահագործման համար ոչ պիտանի</a:t>
          </a:r>
          <a:r>
            <a:rPr lang="en-US" sz="1000" b="1" i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գույքը</a:t>
          </a:r>
          <a:endParaRPr lang="ru-RU" sz="1000" b="1" i="0">
            <a:solidFill>
              <a:sysClr val="windowText" lastClr="000000"/>
            </a:solidFill>
            <a:effectLst/>
            <a:latin typeface="GHEA Grapalat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36633</xdr:colOff>
      <xdr:row>6</xdr:row>
      <xdr:rowOff>36635</xdr:rowOff>
    </xdr:from>
    <xdr:to>
      <xdr:col>12</xdr:col>
      <xdr:colOff>424962</xdr:colOff>
      <xdr:row>48</xdr:row>
      <xdr:rowOff>102576</xdr:rowOff>
    </xdr:to>
    <xdr:sp macro="" textlink="">
      <xdr:nvSpPr>
        <xdr:cNvPr id="3" name="TextBox 2"/>
        <xdr:cNvSpPr txBox="1"/>
      </xdr:nvSpPr>
      <xdr:spPr>
        <a:xfrm>
          <a:off x="36633" y="5729654"/>
          <a:ext cx="6381752" cy="8990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8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Յ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ուրաքանչյուր հաջորդ լոտի աճուրդը սկսվում է նախորդ լոտի աճուրդն ավարտելուց հետո: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Ճանապարհային երթևեկության անվտանգության ապահովման մասին օրենքի համաձայն, գնորդը պարտավոր է գրանցել սեփականության իրավունքը ճանապարհային ոստիկանությունում՝ գործարքը ստորագրելու օրվանից սկսած 15 օրյա ժամկետում: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ասնակիցները վաճառվող լոտ(եր)ին կարող են ծանոթանալ սույն ծանուցման հրապարակման պահից մինչև աճուրդի բացմանը նախորդող օրը ընկած ժամանակահատվածում`</a:t>
          </a:r>
          <a:r>
            <a:rPr kumimoji="0" lang="ru-RU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ք.</a:t>
          </a:r>
          <a:r>
            <a:rPr kumimoji="0" lang="ru-RU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Երևան Մալաթիա-Սեբաստիա, Հաղթանակ 2 փող. 79</a:t>
          </a:r>
          <a:r>
            <a:rPr kumimoji="0" lang="ru-RU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հասցեում, լրացուցիչ տեղեկատվություն ստանալու համար զանգահարել «Պետական գույքի գույքագրման և գնահատման գործակալություն» ՊՈԱԿ` 010-52-88-35 և 043-06-07-09 հեռախոսահամարներով, յուրաքանչյուր աշխատանքային օր՝</a:t>
          </a:r>
          <a:r>
            <a:rPr kumimoji="0" lang="ru-RU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ժամը 10:00-18:00-ն: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***Համաձայն Պետական գույքի կառավարման կոմիտեի նախագահի 2019թ. 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օգոստոսի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2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-ի թի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վ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116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-Ա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հրամանի գնորդը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պարտավորվում է գույքի արժեքի որոշման համար նախատեսված</a:t>
          </a:r>
          <a:r>
            <a:rPr kumimoji="0" lang="ru-RU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գումարը վճարել գույքի գնի վճարման համար սահմանված ժամկետում` «Պետական գույքի գույքագրման և գնահատման գործակալություն» պետական ոչ առևտրային կազմակերպության` Հայաստանի Հանրապետության ֆինանսների նախարարության գանձապետական թիվ 1 բաժանմունք՝ 900018002981 հաշվեհամարին,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- պարտավորվում է իր միջոցների հաշվին վճարել տրանսպորտային միջոցի պետական հաշվառման հետ կապված Հայաստանի Հանրապետության օրենսդրությամբ սահմանված գումարներն ու տուրքերը:</a:t>
          </a:r>
          <a:r>
            <a:rPr kumimoji="0" lang="en-US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ներ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ը կանցկացվ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են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դասական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(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գնի ավելացման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)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եղանակով:</a:t>
          </a:r>
          <a:endParaRPr kumimoji="0" lang="en-US" sz="7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ներ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ին կարող են մասնակցել ֆիզիկական և իրավաբանական անձինք, ինչպես նաև համայնքները, </a:t>
          </a:r>
          <a:r>
            <a:rPr kumimoji="0" lang="hy-AM" sz="7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որոնք</a:t>
          </a:r>
          <a:r>
            <a:rPr kumimoji="0" lang="en-US" sz="7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ընդհուպ </a:t>
          </a:r>
          <a:r>
            <a:rPr kumimoji="0" lang="hy-AM" sz="7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մինչև </a:t>
          </a:r>
          <a:r>
            <a:rPr kumimoji="0" lang="en-US" sz="7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 սկիզբը</a:t>
          </a:r>
          <a:r>
            <a:rPr kumimoji="0" lang="hy-AM" sz="7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աճուրդային հանձնաժողովին են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ներկայացրել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(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հասցե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ն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` ք. Երևան, Դ. Անհաղթի 23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)</a:t>
          </a:r>
          <a:r>
            <a:rPr kumimoji="0" lang="hy-AM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 </a:t>
          </a:r>
          <a:r>
            <a:rPr kumimoji="0" lang="en-US" sz="7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անհրաժեշտ փաստաթղթեր: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7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HEA Grapalat" pitchFamily="50" charset="0"/>
              <a:ea typeface="+mn-ea"/>
              <a:cs typeface="+mn-cs"/>
            </a:rPr>
            <a:t>Աճուրդին մասնակցելու համար անհրաժեշտ փաստաթղթերն են՝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7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HEA Grapalat" pitchFamily="50" charset="0"/>
            <a:ea typeface="+mn-ea"/>
            <a:cs typeface="+mn-cs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 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-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հայտատուի կողմից վճարված</a:t>
          </a:r>
          <a:r>
            <a:rPr lang="ru-RU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ճուրդի նախավճարի մուծման անդորրագիրը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(յուրաքանչյուր նախընտրած լոտի համար), որի չափն է՝ գույքի (լոտի) մեկնարկային գնի 5 տոկոսը, մուտքագրման հաշիվն է՝ 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ՀՀ Ֆինանսների նախարարության գործառնական վարչության թիվ 900018005711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ստացող՝ «Աճուրդի կենտրոն» ՊՈԱԿ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վճարման նպատակը՝ 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ճուրդի նախավճար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՝ պարտադիր նշելով  օտարման մասին որոշման (հրամանի) համարը և ամսաթիվը, լոտի հերթական համարը 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(վճարման անդորրագրի օրինակը ներկայացված է ստորև)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.</a:t>
          </a:r>
          <a:endParaRPr lang="ru-RU" sz="750" i="1" u="sng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   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- հայտատուի կողմից վճարված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աճուրդի մասնակցության վճարի անդորրագիրը (յուրաքանչյուր նախընտրած լոտի համար), որի չափն է` գույքի մեկնարկային գնի մինչև 10 հազ. դրամի դեպքում՝ 250 դրամ, գույքի մեկնարկային գնի 10-50 հազ. դրամի  սահմաններում՝  250 դրամ, գումարած 10 հազ. դրամը գերազանցող  յուրաքանչյուր մինչև 10 հազ. դրամի համար 50 դրամ, գույքի մեկնարկային գնի 50-100 հազ. դրամի սահմաններում՝  500 դրամ, գումարած 50 հազ.  դրամը գերազանցող  յուրաքանչյուր մինչև 10 հազ. դրամի համար՝ 100 դրամ, գույքի մեկնարկային գնի 100-200 հազ. դրամի սահմաններում՝  1000 դրամ, գումարած 100 հազ.  դրամը գերազանցող  յուրաքանչյուր մինչև 20 հազ. դրամի համար՝ 200 դրամ, գույքի մեկնարկային գնի 200-300 հազ. դրամի սահմաններում՝  2000 դրամ, գումարած 200 հազ.  դրամը գերազանցող  յուրաքանչյուր մինչև 20 հազ. դրամի համար՝ 200 դրամ, գույքի մեկնարկային գնի 300-400 հազ. դրամի սահմաններում՝  3000 դրամ, գումարած 300 հազ.  դրամը գերազանցող  յուրաքանչյուր մինչև 20 հազ. դրամի համար՝ 200 դրամ, գույքի մեկնարկային գնի 400-500 հազ. դրամի սահմաններում՝  4000 դրամ, գումարած 400 հազ. դրամը գերազանցող  յուրաքանչյուր մինչև 20 հազ. դրամի համար՝ 200 դրամ, գույքի մեկնարկային գնի 500 հազ. մինչև  1 մլն.  դրամի սահմաններում՝  5000 դրամ, գումարած 500 հազ. դրամը գերազանցող  յուրաքանչյուր մինչև 100 հազ. դրամի համար՝ 200 դրամ, գույքի մեկնարկային գնի 1 000 000 դրամից ավելի դեպքում 6000 դրամ (մասնակցության վճարի չափը տես աղյուսակում), մուտքագրման հաշիվն է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՝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750" b="1" i="1" u="none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ՀՀ Ֆինանսների նախարարության գործառնական վարչության</a:t>
          </a:r>
          <a:r>
            <a:rPr lang="en-US" sz="750" b="1" i="1" u="none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թիվ 900018002171, </a:t>
          </a:r>
          <a:r>
            <a:rPr lang="hy-AM" sz="750" b="1" i="1" u="none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ստացող՝ «Աճուրդի կենտրոն» ՊՈԱԿ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վճարման նպատակը՝ </a:t>
          </a:r>
          <a:r>
            <a:rPr lang="en-US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</a:t>
          </a:r>
          <a:r>
            <a:rPr lang="hy-AM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ճուրդի </a:t>
          </a:r>
          <a:r>
            <a:rPr lang="en-US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մասնակցության վճար՝ պարտադիր նշելով  օտարման մասին որոշման (հրամանի) համարը և ամսաթիվը, լոտի հերթական համարը 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(</a:t>
          </a:r>
          <a:r>
            <a:rPr lang="ru-RU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վճարման անդորրագրի 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օրինակը ներկայացված </a:t>
          </a:r>
          <a:r>
            <a:rPr lang="ru-RU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է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ստորև)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: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Մասնակցության վճարը գույքի (լոտի)  գնի մեջ չի  ներա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ռ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վում և անկախ աճուրդի արդյունքներ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ից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չի վերադարձվու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մ.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    - անձնագիրը, իրավաբանական անձինք</a:t>
          </a:r>
          <a:r>
            <a:rPr lang="ru-RU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՝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նաև հիմնադիր և լիազորությունները հաստատող փաստաթղթերը, ինչպես նաև </a:t>
          </a:r>
          <a:r>
            <a:rPr lang="en-US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այդ </a:t>
          </a:r>
          <a:r>
            <a:rPr lang="hy-AM" sz="750" b="1" i="1" u="sng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փաստաթղթերի  և ղեկավար անձի անձնագրի պատճենները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(յուրաքանչյուր նախընտրած լոտի համար):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Վերը նշված փաստաթղթերի առկայության դեպքում աճուրդային հանձնաժողովը մասնակցին տրամադրում է մասնակցի վկայական(ներ): 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Աճուրդին չեն կարող մասնակցել այն անձինք, ովքեր վաճառվող լոտի նկատմամբ չեն կարող ունենալ սեփականության իրավունք: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Աճուրդին կարող են ներկա գտնվել դիտորդներ` աճուրդի մասնակից չհամարվող այն անձինք, ովքեր վճարել են մուտքի վճար` 1000 դրամ: 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base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Աճուրդի մասնակցի վկայականները տրամադրվում են, իսկ դիտորդի տոմսերը վաճառվում են`  «Աճուրդի կենտրոն» ՊՈԱԿ-ում (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հասցե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ն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` ք.Երևան, Դ.Անհաղթի 23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) ընդհուպ մինչև աճուրդի սկսվելը: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Աճուրդի մասնակիցների անձնագրի և մասնակցի վկայական(ներ)ի առկայությունը պարտադիր է, լիազորված անձի դեպքում՝ նաև լիազորությունները հաստատող փաստաթղթերը: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Նախքան աճուրդի սկսվելը՝ աճուրդային հանձնա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ժ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ողովը գրանցում է մասնակիցներին և յուրաքանչյուր մասնակցին տրամադրում է քարտ: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Աճուրդները վարում է աճուրդավարը: Աճուրդավարը մասնակիցներին առաջարկում է մեկնարկային գնով գնել լոտը: Յուրաքանչյուր մասնակից իրավունք ունի, նախքան աճուրդավարի մուրճիկի երրորդ հարվածը, ներկայացնել նոր գնային 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հայտ /բարձրացնելով իր մասնակցության քարտը/, որը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պետք է գերազանցի մասնակիցների  կատարած նախորդ գնային հայտը` նվազագույնը հավելման (քայլի) չափով: Վ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ե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րջին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ամենաբարձր գնային հայտ ներկայացրած մասնակիցը, աճուրդավարի մուրճիկի երրորդ հարվածից հետո, համարվու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է աճուրդի հաղթած մասնակից: Եթե մի քանի մասնակից միաժամանակ գնային հայտ են ներկայացրել հավասար չափով, որից հետո ավելի բարձր գնային հայտ չի ներկայացվել, ապա աճուրդի հաղթած մասնակից է համարվում վիճակահանության արդյունքներով ընտրված մասնակիցը: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Աճուրդավարի կողմից աճուրդի հաղթող համարված մասնակիցը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տեղում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ստորագրում է  ա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րձանագրությունը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՝ աճուրդի արդյունքների մասին:  Հ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աղթող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ճանաչ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ված 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մասնակիցը  ա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րձանագրությունը ստորագր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ման օրվանից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սկսած 5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օր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յա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ժամկետում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պարտավոր է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վճարել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լոտի վաճառքի գինը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 հաշվանցելով նախավճարը՝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աճուրդային հանձնաժողովին ներկայացնել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ով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 վճարումը հավաստող  անդորրագիրը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: Սահմանված ժամկետում 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վճարումները չկատարելու դեպքում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՝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աղթող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ճանաչ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ված 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մասնակիցը  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զրկվում է աճուրդի նախավճարից, իսկ լոտի աճուրդը համարվում է չկայացած: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Այս դեպքում լոտ(եր)ը վաճառելու նպատակով կազմակերպվում է նոր աճուրդ՝ նույն պայմաններով:</a:t>
          </a:r>
          <a:endParaRPr lang="ru-RU" sz="750" i="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Աճուրդում վաճառված լոտի գոյացած գինը նվազագույն աշխատավարձի հիսնապատիկի չափը չգերազանցելու դեպքում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՝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հաղթող մասնակիցը աճուրդի արդյունքների մասին արձանագրության ստորագրման օրը վճարում է լոտի ամբողջ գումարը:</a:t>
          </a:r>
          <a:endParaRPr lang="ru-RU" sz="750" i="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ճ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ուրդում չհաղթող մասնակցին, մուծված նախավճարը վերադարձվում է վերջինիս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`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r>
            <a:rPr lang="en-US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մեկ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աշխատանքային օրվա ընթացքում</a:t>
          </a:r>
          <a:r>
            <a:rPr lang="ru-RU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</a:t>
          </a:r>
          <a:r>
            <a:rPr lang="hy-AM" sz="750" b="1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գրավոր դիմելուց հետո</a:t>
          </a:r>
          <a:r>
            <a:rPr lang="hy-AM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:</a:t>
          </a:r>
          <a:r>
            <a:rPr lang="en-US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Լ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րացուցիչ տեղեկություններ  ստանալու համար կարող եք զանգահարել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աճուրդի կազմակերպչին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` հեռ.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011-24-55-51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կամ դիմել 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ք.Երևան, Դ.Անհաղթի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23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հասցեով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, 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ինտերնետ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URL://www.spm.am: 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Հնարավոր փոփոխություններն  ու լրացումներ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ը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կհրապարակվեն այն ձևով, ինչպես կատարվել է աճուրդի մասին սույն հրապարակային ծանուցում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ը: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Հավելյալ պարզաբանումների համար 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կարող եք զանգահարել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011-</a:t>
          </a:r>
          <a:r>
            <a:rPr lang="hy-AM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23-73-0</a:t>
          </a:r>
          <a:r>
            <a:rPr lang="en-US" sz="750" b="0" i="0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1 հեռախոսահամարով:</a:t>
          </a:r>
          <a:endParaRPr lang="ru-RU" sz="750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pPr eaLnBrk="1" fontAlgn="auto" latinLnBrk="0" hangingPunct="1"/>
          <a:r>
            <a:rPr lang="hy-AM" sz="750" b="0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          </a:t>
          </a:r>
          <a:r>
            <a:rPr lang="ru-RU" sz="750" b="0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                             </a:t>
          </a:r>
          <a:r>
            <a:rPr lang="ru-RU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Պ</a:t>
          </a:r>
          <a:r>
            <a:rPr lang="hy-AM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ետական գույքի կառավարման </a:t>
          </a:r>
          <a:r>
            <a:rPr lang="en-US" sz="750" b="1" i="1" baseline="0">
              <a:solidFill>
                <a:sysClr val="windowText" lastClr="000000"/>
              </a:solidFill>
              <a:effectLst/>
              <a:latin typeface="GHEA Grapalat" pitchFamily="50" charset="0"/>
              <a:ea typeface="+mn-ea"/>
              <a:cs typeface="+mn-cs"/>
            </a:rPr>
            <a:t> կոմիտե</a:t>
          </a:r>
          <a:endParaRPr lang="ru-RU" sz="750" b="1" i="1">
            <a:solidFill>
              <a:sysClr val="windowText" lastClr="000000"/>
            </a:solidFill>
            <a:effectLst/>
            <a:latin typeface="GHEA Grapalat" pitchFamily="50" charset="0"/>
          </a:endParaRPr>
        </a:p>
        <a:p>
          <a:endParaRPr lang="ru-RU" sz="800"/>
        </a:p>
      </xdr:txBody>
    </xdr:sp>
    <xdr:clientData/>
  </xdr:twoCellAnchor>
  <xdr:twoCellAnchor>
    <xdr:from>
      <xdr:col>0</xdr:col>
      <xdr:colOff>57149</xdr:colOff>
      <xdr:row>61</xdr:row>
      <xdr:rowOff>130968</xdr:rowOff>
    </xdr:from>
    <xdr:to>
      <xdr:col>11</xdr:col>
      <xdr:colOff>123825</xdr:colOff>
      <xdr:row>64</xdr:row>
      <xdr:rowOff>95250</xdr:rowOff>
    </xdr:to>
    <xdr:sp macro="" textlink="">
      <xdr:nvSpPr>
        <xdr:cNvPr id="11" name="Полилиния 10"/>
        <xdr:cNvSpPr/>
      </xdr:nvSpPr>
      <xdr:spPr>
        <a:xfrm>
          <a:off x="57149" y="19605930"/>
          <a:ext cx="5708407" cy="447858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77</xdr:row>
      <xdr:rowOff>76200</xdr:rowOff>
    </xdr:from>
    <xdr:to>
      <xdr:col>11</xdr:col>
      <xdr:colOff>123825</xdr:colOff>
      <xdr:row>80</xdr:row>
      <xdr:rowOff>95250</xdr:rowOff>
    </xdr:to>
    <xdr:sp macro="" textlink="">
      <xdr:nvSpPr>
        <xdr:cNvPr id="12" name="Полилиния 11"/>
        <xdr:cNvSpPr/>
      </xdr:nvSpPr>
      <xdr:spPr>
        <a:xfrm>
          <a:off x="57149" y="4914900"/>
          <a:ext cx="6743701" cy="56197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77</xdr:row>
      <xdr:rowOff>76200</xdr:rowOff>
    </xdr:from>
    <xdr:to>
      <xdr:col>11</xdr:col>
      <xdr:colOff>123825</xdr:colOff>
      <xdr:row>80</xdr:row>
      <xdr:rowOff>95250</xdr:rowOff>
    </xdr:to>
    <xdr:sp macro="" textlink="">
      <xdr:nvSpPr>
        <xdr:cNvPr id="15" name="Полилиния 14"/>
        <xdr:cNvSpPr/>
      </xdr:nvSpPr>
      <xdr:spPr>
        <a:xfrm>
          <a:off x="57149" y="4343400"/>
          <a:ext cx="6743701" cy="50482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57149</xdr:colOff>
      <xdr:row>77</xdr:row>
      <xdr:rowOff>76200</xdr:rowOff>
    </xdr:from>
    <xdr:to>
      <xdr:col>11</xdr:col>
      <xdr:colOff>123825</xdr:colOff>
      <xdr:row>80</xdr:row>
      <xdr:rowOff>95250</xdr:rowOff>
    </xdr:to>
    <xdr:sp macro="" textlink="">
      <xdr:nvSpPr>
        <xdr:cNvPr id="16" name="Полилиния 15"/>
        <xdr:cNvSpPr/>
      </xdr:nvSpPr>
      <xdr:spPr>
        <a:xfrm>
          <a:off x="57149" y="4343400"/>
          <a:ext cx="6743701" cy="504825"/>
        </a:xfrm>
        <a:custGeom>
          <a:avLst/>
          <a:gdLst>
            <a:gd name="connsiteX0" fmla="*/ 60143 w 4155893"/>
            <a:gd name="connsiteY0" fmla="*/ 47625 h 552450"/>
            <a:gd name="connsiteX1" fmla="*/ 269693 w 4155893"/>
            <a:gd name="connsiteY1" fmla="*/ 28575 h 552450"/>
            <a:gd name="connsiteX2" fmla="*/ 403043 w 4155893"/>
            <a:gd name="connsiteY2" fmla="*/ 47625 h 552450"/>
            <a:gd name="connsiteX3" fmla="*/ 431618 w 4155893"/>
            <a:gd name="connsiteY3" fmla="*/ 38100 h 552450"/>
            <a:gd name="connsiteX4" fmla="*/ 660218 w 4155893"/>
            <a:gd name="connsiteY4" fmla="*/ 28575 h 552450"/>
            <a:gd name="connsiteX5" fmla="*/ 707843 w 4155893"/>
            <a:gd name="connsiteY5" fmla="*/ 19050 h 552450"/>
            <a:gd name="connsiteX6" fmla="*/ 1517468 w 4155893"/>
            <a:gd name="connsiteY6" fmla="*/ 38100 h 552450"/>
            <a:gd name="connsiteX7" fmla="*/ 1631768 w 4155893"/>
            <a:gd name="connsiteY7" fmla="*/ 57150 h 552450"/>
            <a:gd name="connsiteX8" fmla="*/ 1679393 w 4155893"/>
            <a:gd name="connsiteY8" fmla="*/ 66675 h 552450"/>
            <a:gd name="connsiteX9" fmla="*/ 1755593 w 4155893"/>
            <a:gd name="connsiteY9" fmla="*/ 76200 h 552450"/>
            <a:gd name="connsiteX10" fmla="*/ 1888943 w 4155893"/>
            <a:gd name="connsiteY10" fmla="*/ 95250 h 552450"/>
            <a:gd name="connsiteX11" fmla="*/ 2298518 w 4155893"/>
            <a:gd name="connsiteY11" fmla="*/ 104775 h 552450"/>
            <a:gd name="connsiteX12" fmla="*/ 3536768 w 4155893"/>
            <a:gd name="connsiteY12" fmla="*/ 104775 h 552450"/>
            <a:gd name="connsiteX13" fmla="*/ 3565343 w 4155893"/>
            <a:gd name="connsiteY13" fmla="*/ 114300 h 552450"/>
            <a:gd name="connsiteX14" fmla="*/ 3612968 w 4155893"/>
            <a:gd name="connsiteY14" fmla="*/ 123825 h 552450"/>
            <a:gd name="connsiteX15" fmla="*/ 3651068 w 4155893"/>
            <a:gd name="connsiteY15" fmla="*/ 133350 h 552450"/>
            <a:gd name="connsiteX16" fmla="*/ 3946343 w 4155893"/>
            <a:gd name="connsiteY16" fmla="*/ 142875 h 552450"/>
            <a:gd name="connsiteX17" fmla="*/ 4022543 w 4155893"/>
            <a:gd name="connsiteY17" fmla="*/ 161925 h 552450"/>
            <a:gd name="connsiteX18" fmla="*/ 4079693 w 4155893"/>
            <a:gd name="connsiteY18" fmla="*/ 200025 h 552450"/>
            <a:gd name="connsiteX19" fmla="*/ 4108268 w 4155893"/>
            <a:gd name="connsiteY19" fmla="*/ 219075 h 552450"/>
            <a:gd name="connsiteX20" fmla="*/ 4136843 w 4155893"/>
            <a:gd name="connsiteY20" fmla="*/ 247650 h 552450"/>
            <a:gd name="connsiteX21" fmla="*/ 4146368 w 4155893"/>
            <a:gd name="connsiteY21" fmla="*/ 371475 h 552450"/>
            <a:gd name="connsiteX22" fmla="*/ 4155893 w 4155893"/>
            <a:gd name="connsiteY22" fmla="*/ 400050 h 552450"/>
            <a:gd name="connsiteX23" fmla="*/ 4127318 w 4155893"/>
            <a:gd name="connsiteY23" fmla="*/ 476250 h 552450"/>
            <a:gd name="connsiteX24" fmla="*/ 4098743 w 4155893"/>
            <a:gd name="connsiteY24" fmla="*/ 485775 h 552450"/>
            <a:gd name="connsiteX25" fmla="*/ 4070168 w 4155893"/>
            <a:gd name="connsiteY25" fmla="*/ 504825 h 552450"/>
            <a:gd name="connsiteX26" fmla="*/ 4013018 w 4155893"/>
            <a:gd name="connsiteY26" fmla="*/ 523875 h 552450"/>
            <a:gd name="connsiteX27" fmla="*/ 3889193 w 4155893"/>
            <a:gd name="connsiteY27" fmla="*/ 542925 h 552450"/>
            <a:gd name="connsiteX28" fmla="*/ 3279593 w 4155893"/>
            <a:gd name="connsiteY28" fmla="*/ 552450 h 552450"/>
            <a:gd name="connsiteX29" fmla="*/ 479243 w 4155893"/>
            <a:gd name="connsiteY29" fmla="*/ 542925 h 552450"/>
            <a:gd name="connsiteX30" fmla="*/ 164918 w 4155893"/>
            <a:gd name="connsiteY30" fmla="*/ 523875 h 552450"/>
            <a:gd name="connsiteX31" fmla="*/ 107768 w 4155893"/>
            <a:gd name="connsiteY31" fmla="*/ 514350 h 552450"/>
            <a:gd name="connsiteX32" fmla="*/ 50618 w 4155893"/>
            <a:gd name="connsiteY32" fmla="*/ 476250 h 552450"/>
            <a:gd name="connsiteX33" fmla="*/ 22043 w 4155893"/>
            <a:gd name="connsiteY33" fmla="*/ 457200 h 552450"/>
            <a:gd name="connsiteX34" fmla="*/ 12518 w 4155893"/>
            <a:gd name="connsiteY34" fmla="*/ 428625 h 552450"/>
            <a:gd name="connsiteX35" fmla="*/ 12518 w 4155893"/>
            <a:gd name="connsiteY35" fmla="*/ 209550 h 552450"/>
            <a:gd name="connsiteX36" fmla="*/ 31568 w 4155893"/>
            <a:gd name="connsiteY36" fmla="*/ 152400 h 552450"/>
            <a:gd name="connsiteX37" fmla="*/ 60143 w 4155893"/>
            <a:gd name="connsiteY37" fmla="*/ 95250 h 552450"/>
            <a:gd name="connsiteX38" fmla="*/ 88718 w 4155893"/>
            <a:gd name="connsiteY38" fmla="*/ 76200 h 552450"/>
            <a:gd name="connsiteX39" fmla="*/ 107768 w 4155893"/>
            <a:gd name="connsiteY39" fmla="*/ 47625 h 552450"/>
            <a:gd name="connsiteX40" fmla="*/ 164918 w 4155893"/>
            <a:gd name="connsiteY40" fmla="*/ 9525 h 552450"/>
            <a:gd name="connsiteX41" fmla="*/ 174443 w 4155893"/>
            <a:gd name="connsiteY41" fmla="*/ 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4155893" h="552450">
              <a:moveTo>
                <a:pt x="60143" y="47625"/>
              </a:moveTo>
              <a:cubicBezTo>
                <a:pt x="185141" y="5959"/>
                <a:pt x="115836" y="16740"/>
                <a:pt x="269693" y="28575"/>
              </a:cubicBezTo>
              <a:cubicBezTo>
                <a:pt x="298130" y="33315"/>
                <a:pt x="379202" y="47625"/>
                <a:pt x="403043" y="47625"/>
              </a:cubicBezTo>
              <a:cubicBezTo>
                <a:pt x="413083" y="47625"/>
                <a:pt x="421605" y="38842"/>
                <a:pt x="431618" y="38100"/>
              </a:cubicBezTo>
              <a:cubicBezTo>
                <a:pt x="507676" y="32466"/>
                <a:pt x="584018" y="31750"/>
                <a:pt x="660218" y="28575"/>
              </a:cubicBezTo>
              <a:cubicBezTo>
                <a:pt x="676093" y="25400"/>
                <a:pt x="691654" y="19050"/>
                <a:pt x="707843" y="19050"/>
              </a:cubicBezTo>
              <a:cubicBezTo>
                <a:pt x="1388004" y="19050"/>
                <a:pt x="1206917" y="-719"/>
                <a:pt x="1517468" y="38100"/>
              </a:cubicBezTo>
              <a:cubicBezTo>
                <a:pt x="1578889" y="58574"/>
                <a:pt x="1520114" y="41199"/>
                <a:pt x="1631768" y="57150"/>
              </a:cubicBezTo>
              <a:cubicBezTo>
                <a:pt x="1647795" y="59440"/>
                <a:pt x="1663392" y="64213"/>
                <a:pt x="1679393" y="66675"/>
              </a:cubicBezTo>
              <a:cubicBezTo>
                <a:pt x="1704693" y="70567"/>
                <a:pt x="1730230" y="72741"/>
                <a:pt x="1755593" y="76200"/>
              </a:cubicBezTo>
              <a:lnTo>
                <a:pt x="1888943" y="95250"/>
              </a:lnTo>
              <a:cubicBezTo>
                <a:pt x="2024132" y="114563"/>
                <a:pt x="2161993" y="101600"/>
                <a:pt x="2298518" y="104775"/>
              </a:cubicBezTo>
              <a:cubicBezTo>
                <a:pt x="2862024" y="89545"/>
                <a:pt x="2744761" y="88275"/>
                <a:pt x="3536768" y="104775"/>
              </a:cubicBezTo>
              <a:cubicBezTo>
                <a:pt x="3546806" y="104984"/>
                <a:pt x="3555603" y="111865"/>
                <a:pt x="3565343" y="114300"/>
              </a:cubicBezTo>
              <a:cubicBezTo>
                <a:pt x="3581049" y="118227"/>
                <a:pt x="3597164" y="120313"/>
                <a:pt x="3612968" y="123825"/>
              </a:cubicBezTo>
              <a:cubicBezTo>
                <a:pt x="3625747" y="126665"/>
                <a:pt x="3637998" y="132603"/>
                <a:pt x="3651068" y="133350"/>
              </a:cubicBezTo>
              <a:cubicBezTo>
                <a:pt x="3749384" y="138968"/>
                <a:pt x="3847918" y="139700"/>
                <a:pt x="3946343" y="142875"/>
              </a:cubicBezTo>
              <a:cubicBezTo>
                <a:pt x="3959538" y="145514"/>
                <a:pt x="4006068" y="152772"/>
                <a:pt x="4022543" y="161925"/>
              </a:cubicBezTo>
              <a:cubicBezTo>
                <a:pt x="4042557" y="173044"/>
                <a:pt x="4060643" y="187325"/>
                <a:pt x="4079693" y="200025"/>
              </a:cubicBezTo>
              <a:cubicBezTo>
                <a:pt x="4089218" y="206375"/>
                <a:pt x="4100173" y="210980"/>
                <a:pt x="4108268" y="219075"/>
              </a:cubicBezTo>
              <a:lnTo>
                <a:pt x="4136843" y="247650"/>
              </a:lnTo>
              <a:cubicBezTo>
                <a:pt x="4140018" y="288925"/>
                <a:pt x="4141233" y="330398"/>
                <a:pt x="4146368" y="371475"/>
              </a:cubicBezTo>
              <a:cubicBezTo>
                <a:pt x="4147613" y="381438"/>
                <a:pt x="4155893" y="390010"/>
                <a:pt x="4155893" y="400050"/>
              </a:cubicBezTo>
              <a:cubicBezTo>
                <a:pt x="4155893" y="421736"/>
                <a:pt x="4147026" y="460484"/>
                <a:pt x="4127318" y="476250"/>
              </a:cubicBezTo>
              <a:cubicBezTo>
                <a:pt x="4119478" y="482522"/>
                <a:pt x="4108268" y="482600"/>
                <a:pt x="4098743" y="485775"/>
              </a:cubicBezTo>
              <a:cubicBezTo>
                <a:pt x="4089218" y="492125"/>
                <a:pt x="4080629" y="500176"/>
                <a:pt x="4070168" y="504825"/>
              </a:cubicBezTo>
              <a:cubicBezTo>
                <a:pt x="4051818" y="512980"/>
                <a:pt x="4032068" y="517525"/>
                <a:pt x="4013018" y="523875"/>
              </a:cubicBezTo>
              <a:cubicBezTo>
                <a:pt x="3962061" y="540861"/>
                <a:pt x="3969361" y="540758"/>
                <a:pt x="3889193" y="542925"/>
              </a:cubicBezTo>
              <a:cubicBezTo>
                <a:pt x="3686042" y="548416"/>
                <a:pt x="3482793" y="549275"/>
                <a:pt x="3279593" y="552450"/>
              </a:cubicBezTo>
              <a:lnTo>
                <a:pt x="479243" y="542925"/>
              </a:lnTo>
              <a:cubicBezTo>
                <a:pt x="387929" y="542349"/>
                <a:pt x="263210" y="536162"/>
                <a:pt x="164918" y="523875"/>
              </a:cubicBezTo>
              <a:cubicBezTo>
                <a:pt x="145754" y="521480"/>
                <a:pt x="126818" y="517525"/>
                <a:pt x="107768" y="514350"/>
              </a:cubicBezTo>
              <a:lnTo>
                <a:pt x="50618" y="476250"/>
              </a:lnTo>
              <a:lnTo>
                <a:pt x="22043" y="457200"/>
              </a:lnTo>
              <a:cubicBezTo>
                <a:pt x="18868" y="447675"/>
                <a:pt x="14953" y="438365"/>
                <a:pt x="12518" y="428625"/>
              </a:cubicBezTo>
              <a:cubicBezTo>
                <a:pt x="-7505" y="348534"/>
                <a:pt x="-477" y="313512"/>
                <a:pt x="12518" y="209550"/>
              </a:cubicBezTo>
              <a:cubicBezTo>
                <a:pt x="15009" y="189625"/>
                <a:pt x="25218" y="171450"/>
                <a:pt x="31568" y="152400"/>
              </a:cubicBezTo>
              <a:cubicBezTo>
                <a:pt x="39315" y="129159"/>
                <a:pt x="41679" y="113714"/>
                <a:pt x="60143" y="95250"/>
              </a:cubicBezTo>
              <a:cubicBezTo>
                <a:pt x="68238" y="87155"/>
                <a:pt x="79193" y="82550"/>
                <a:pt x="88718" y="76200"/>
              </a:cubicBezTo>
              <a:cubicBezTo>
                <a:pt x="95068" y="66675"/>
                <a:pt x="99153" y="55163"/>
                <a:pt x="107768" y="47625"/>
              </a:cubicBezTo>
              <a:cubicBezTo>
                <a:pt x="124998" y="32548"/>
                <a:pt x="148729" y="25714"/>
                <a:pt x="164918" y="9525"/>
              </a:cubicBezTo>
              <a:lnTo>
                <a:pt x="174443" y="0"/>
              </a:ln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48</xdr:row>
      <xdr:rowOff>161192</xdr:rowOff>
    </xdr:from>
    <xdr:to>
      <xdr:col>11</xdr:col>
      <xdr:colOff>338955</xdr:colOff>
      <xdr:row>49</xdr:row>
      <xdr:rowOff>112796</xdr:rowOff>
    </xdr:to>
    <xdr:sp macro="" textlink="">
      <xdr:nvSpPr>
        <xdr:cNvPr id="10" name="TextBox 9">
          <a:hlinkClick xmlns:r="http://schemas.openxmlformats.org/officeDocument/2006/relationships" r:id="rId1"/>
        </xdr:cNvPr>
        <xdr:cNvSpPr txBox="1"/>
      </xdr:nvSpPr>
      <xdr:spPr>
        <a:xfrm>
          <a:off x="197827" y="15049500"/>
          <a:ext cx="5702263" cy="16408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y-AM" sz="7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GHEA Grapalat" panose="02000506050000020003" pitchFamily="50" charset="0"/>
              <a:ea typeface="+mn-ea"/>
              <a:cs typeface="+mn-cs"/>
            </a:rPr>
            <a:t>Աճուրդի անցկացման կանոնակարգին ծանոթանալու համար սեղմել այստեղ՝ </a:t>
          </a:r>
          <a:r>
            <a:rPr kumimoji="0" lang="en-US" sz="7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GHEA Grapalat" panose="02000506050000020003" pitchFamily="50" charset="0"/>
              <a:ea typeface="+mn-ea"/>
              <a:cs typeface="+mn-cs"/>
            </a:rPr>
            <a:t>http://www.arlis.am/DocumentView.aspx?docid=121990</a:t>
          </a:r>
          <a:endParaRPr kumimoji="0" lang="ru-RU" sz="700" b="0" i="0" u="sng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GHEA Grapalat" panose="02000506050000020003" pitchFamily="50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tabSelected="1" zoomScale="130" zoomScaleNormal="130" workbookViewId="0">
      <selection activeCell="Q8" sqref="Q8"/>
    </sheetView>
  </sheetViews>
  <sheetFormatPr defaultRowHeight="16.5" x14ac:dyDescent="0.3"/>
  <cols>
    <col min="1" max="1" width="3" style="4" customWidth="1"/>
    <col min="2" max="2" width="3.85546875" style="4" customWidth="1"/>
    <col min="3" max="3" width="7.7109375" style="4" customWidth="1"/>
    <col min="4" max="4" width="14.42578125" style="4" customWidth="1"/>
    <col min="5" max="5" width="5.5703125" style="4" customWidth="1"/>
    <col min="6" max="6" width="6.85546875" style="4" customWidth="1"/>
    <col min="7" max="7" width="12.140625" style="4" customWidth="1"/>
    <col min="8" max="8" width="9.140625" style="4" customWidth="1"/>
    <col min="9" max="9" width="7.140625" style="4" customWidth="1"/>
    <col min="10" max="10" width="7" style="4" customWidth="1"/>
    <col min="11" max="11" width="6.5703125" style="4" customWidth="1"/>
    <col min="12" max="12" width="6.42578125" style="4" customWidth="1"/>
    <col min="13" max="13" width="6.7109375" style="4" customWidth="1"/>
    <col min="14" max="15" width="9.140625" style="4" customWidth="1"/>
    <col min="16" max="16" width="9.140625" style="4" hidden="1" customWidth="1"/>
    <col min="17" max="16384" width="9.140625" style="4"/>
  </cols>
  <sheetData>
    <row r="1" spans="1:16" ht="116.25" customHeight="1" x14ac:dyDescent="0.3"/>
    <row r="2" spans="1:16" s="1" customFormat="1" ht="65.25" customHeight="1" x14ac:dyDescent="0.25">
      <c r="A2" s="8" t="s">
        <v>0</v>
      </c>
      <c r="B2" s="11" t="s">
        <v>4</v>
      </c>
      <c r="C2" s="11" t="s">
        <v>10</v>
      </c>
      <c r="D2" s="8" t="s">
        <v>1</v>
      </c>
      <c r="E2" s="8" t="s">
        <v>34</v>
      </c>
      <c r="F2" s="8" t="s">
        <v>7</v>
      </c>
      <c r="G2" s="8" t="s">
        <v>6</v>
      </c>
      <c r="H2" s="11" t="s">
        <v>42</v>
      </c>
      <c r="I2" s="11" t="s">
        <v>8</v>
      </c>
      <c r="J2" s="8" t="s">
        <v>32</v>
      </c>
      <c r="K2" s="8" t="s">
        <v>2</v>
      </c>
      <c r="L2" s="9" t="s">
        <v>3</v>
      </c>
      <c r="M2" s="9" t="s">
        <v>5</v>
      </c>
      <c r="P2" s="5">
        <v>0.8</v>
      </c>
    </row>
    <row r="3" spans="1:16" s="3" customFormat="1" ht="38.25" customHeight="1" x14ac:dyDescent="0.25">
      <c r="A3" s="2">
        <v>1</v>
      </c>
      <c r="B3" s="2">
        <v>1</v>
      </c>
      <c r="C3" s="59" t="s">
        <v>31</v>
      </c>
      <c r="D3" s="61" t="s">
        <v>33</v>
      </c>
      <c r="E3" s="60">
        <v>1</v>
      </c>
      <c r="F3" s="62" t="s">
        <v>35</v>
      </c>
      <c r="G3" s="63" t="s">
        <v>9</v>
      </c>
      <c r="H3" s="63" t="s">
        <v>43</v>
      </c>
      <c r="I3" s="10">
        <v>6000</v>
      </c>
      <c r="J3" s="10">
        <v>15000</v>
      </c>
      <c r="K3" s="10">
        <v>9600</v>
      </c>
      <c r="L3" s="10">
        <f t="shared" ref="L3" si="0">ROUNDUP(K3*0.05,0)</f>
        <v>480</v>
      </c>
      <c r="M3" s="10">
        <f>IF(K3&lt;=10000,250,IF(K3&lt;=20000,300,IF(K3&lt;=30000,350,IF(K3&lt;=40000,400,IF(K3&lt;50000,450,IF(K3=50000,500,IF(K3&lt;=60000,600,IF(K3&lt;=70000,700,IF(K3&lt;=80000,800,IF(K3&lt;=90000,900,IF(K3&lt;=100000,1000,IF(K3&lt;=120000,1200,IF(K3&lt;=140000,1400,IF(K3&lt;=160000,1600,IF(K3&lt;=180000,1800,IF(K3&lt;=200000,2000,IF(K3&lt;=220000,2200,IF(K3&lt;=240000,2400,IF(K3&lt;=260000,2600,IF(K3&lt;=280000,2800,IF(K3&lt;=300000,3000,IF(K3&lt;=320000,3200,IF(K3&lt;=340000,3400,IF(K3&lt;=360000,3600,IF(K3&lt;=380000,3800,IF(K3&lt;=400000,4000,IF(K3&lt;=420000,4200,IF(K3&lt;=440000,4400,IF(K3&lt;=460000,4600,IF(K3&lt;=480000,4800,IF(K3&lt;=500000,5000,IF(K3&lt;=600000,5200,IF(K3&lt;=700000,5400,IF(K3&lt;=800000,5600,IF(K3&lt;=900000,5800,6000)))))))))))))))))))))))))))))))))))</f>
        <v>250</v>
      </c>
      <c r="P3" s="6">
        <f>ROUNDUP(K3*0.8,0)</f>
        <v>7680</v>
      </c>
    </row>
    <row r="4" spans="1:16" s="3" customFormat="1" ht="38.25" customHeight="1" x14ac:dyDescent="0.25">
      <c r="A4" s="2">
        <v>2</v>
      </c>
      <c r="B4" s="2">
        <v>2</v>
      </c>
      <c r="C4" s="59" t="s">
        <v>31</v>
      </c>
      <c r="D4" s="61" t="s">
        <v>37</v>
      </c>
      <c r="E4" s="60">
        <v>1</v>
      </c>
      <c r="F4" s="62" t="s">
        <v>36</v>
      </c>
      <c r="G4" s="63" t="s">
        <v>9</v>
      </c>
      <c r="H4" s="63" t="s">
        <v>43</v>
      </c>
      <c r="I4" s="10">
        <v>6000</v>
      </c>
      <c r="J4" s="10">
        <v>50000</v>
      </c>
      <c r="K4" s="10">
        <v>32000</v>
      </c>
      <c r="L4" s="10">
        <f t="shared" ref="L4:L6" si="1">ROUNDUP(K4*0.05,0)</f>
        <v>1600</v>
      </c>
      <c r="M4" s="10">
        <f t="shared" ref="M4:M5" si="2">IF(K4&lt;=10000,250,IF(K4&lt;=20000,300,IF(K4&lt;=30000,350,IF(K4&lt;=40000,400,IF(K4&lt;50000,450,IF(K4=50000,500,IF(K4&lt;=60000,600,IF(K4&lt;=70000,700,IF(K4&lt;=80000,800,IF(K4&lt;=90000,900,IF(K4&lt;=100000,1000,IF(K4&lt;=120000,1200,IF(K4&lt;=140000,1400,IF(K4&lt;=160000,1600,IF(K4&lt;=180000,1800,IF(K4&lt;=200000,2000,IF(K4&lt;=220000,2200,IF(K4&lt;=240000,2400,IF(K4&lt;=260000,2600,IF(K4&lt;=280000,2800,IF(K4&lt;=300000,3000,IF(K4&lt;=320000,3200,IF(K4&lt;=340000,3400,IF(K4&lt;=360000,3600,IF(K4&lt;=380000,3800,IF(K4&lt;=400000,4000,IF(K4&lt;=420000,4200,IF(K4&lt;=440000,4400,IF(K4&lt;=460000,4600,IF(K4&lt;=480000,4800,IF(K4&lt;=500000,5000,IF(K4&lt;=600000,5200,IF(K4&lt;=700000,5400,IF(K4&lt;=800000,5600,IF(K4&lt;=900000,5800,6000)))))))))))))))))))))))))))))))))))</f>
        <v>400</v>
      </c>
      <c r="P4" s="6">
        <f t="shared" ref="P4:P6" si="3">ROUNDUP(K4*0.8,0)</f>
        <v>25600</v>
      </c>
    </row>
    <row r="5" spans="1:16" s="3" customFormat="1" ht="38.25" customHeight="1" x14ac:dyDescent="0.25">
      <c r="A5" s="2">
        <v>3</v>
      </c>
      <c r="B5" s="2">
        <v>4</v>
      </c>
      <c r="C5" s="59" t="s">
        <v>31</v>
      </c>
      <c r="D5" s="61" t="s">
        <v>40</v>
      </c>
      <c r="E5" s="60">
        <v>1</v>
      </c>
      <c r="F5" s="62" t="s">
        <v>29</v>
      </c>
      <c r="G5" s="63" t="s">
        <v>9</v>
      </c>
      <c r="H5" s="63" t="s">
        <v>43</v>
      </c>
      <c r="I5" s="10">
        <v>6000</v>
      </c>
      <c r="J5" s="10">
        <v>120000</v>
      </c>
      <c r="K5" s="10">
        <v>76800</v>
      </c>
      <c r="L5" s="10">
        <f t="shared" si="1"/>
        <v>3840</v>
      </c>
      <c r="M5" s="10">
        <f t="shared" si="2"/>
        <v>800</v>
      </c>
      <c r="P5" s="6">
        <f t="shared" si="3"/>
        <v>61440</v>
      </c>
    </row>
    <row r="6" spans="1:16" s="3" customFormat="1" ht="38.25" customHeight="1" x14ac:dyDescent="0.25">
      <c r="A6" s="2">
        <v>4</v>
      </c>
      <c r="B6" s="2">
        <v>5</v>
      </c>
      <c r="C6" s="59" t="s">
        <v>31</v>
      </c>
      <c r="D6" s="61" t="s">
        <v>41</v>
      </c>
      <c r="E6" s="60">
        <v>1</v>
      </c>
      <c r="F6" s="62" t="s">
        <v>38</v>
      </c>
      <c r="G6" s="63" t="s">
        <v>9</v>
      </c>
      <c r="H6" s="63" t="s">
        <v>43</v>
      </c>
      <c r="I6" s="10">
        <v>360</v>
      </c>
      <c r="J6" s="10">
        <v>8000</v>
      </c>
      <c r="K6" s="10">
        <v>5120</v>
      </c>
      <c r="L6" s="10">
        <f t="shared" si="1"/>
        <v>256</v>
      </c>
      <c r="M6" s="10">
        <f>IF(K6&lt;=10000,250,IF(K6&lt;=20000,300,IF(K6&lt;=30000,350,IF(K6&lt;=40000,400,IF(K6&lt;50000,450,IF(K6=50000,500,IF(K6&lt;=60000,600,IF(K6&lt;=70000,700,IF(K6&lt;=80000,800,IF(K6&lt;=90000,900,IF(K6&lt;=100000,1000,IF(K6&lt;=120000,1200,IF(K6&lt;=140000,1400,IF(K6&lt;=160000,1600,IF(K6&lt;=180000,1800,IF(K6&lt;=200000,2000,IF(K6&lt;=220000,2200,IF(K6&lt;=240000,2400,IF(K6&lt;=260000,2600,IF(K6&lt;=280000,2800,IF(K6&lt;=300000,3000,IF(K6&lt;=320000,3200,IF(K6&lt;=340000,3400,IF(K6&lt;=360000,3600,IF(K6&lt;=380000,3800,IF(K6&lt;=400000,4000,IF(K6&lt;=420000,4200,IF(K6&lt;=440000,4400,IF(K6&lt;=460000,4600,IF(K6&lt;=480000,4800,IF(K6&lt;=500000,5000,IF(K6&lt;=600000,5200,IF(K6&lt;=700000,5400,IF(K6&lt;=800000,5600,IF(K6&lt;=900000,5800,6000)))))))))))))))))))))))))))))))))))</f>
        <v>250</v>
      </c>
      <c r="P6" s="6">
        <f t="shared" si="3"/>
        <v>4096</v>
      </c>
    </row>
    <row r="10" spans="1:16" x14ac:dyDescent="0.3">
      <c r="J10" s="7"/>
    </row>
    <row r="51" spans="1:14" s="19" customFormat="1" x14ac:dyDescent="0.3">
      <c r="B51" s="27" t="s">
        <v>27</v>
      </c>
    </row>
    <row r="52" spans="1:14" s="42" customFormat="1" ht="12.75" customHeight="1" x14ac:dyDescent="0.3">
      <c r="A52" s="40"/>
      <c r="B52" s="68" t="s">
        <v>13</v>
      </c>
      <c r="C52" s="68"/>
      <c r="D52" s="68"/>
      <c r="E52" s="68"/>
      <c r="F52" s="68"/>
      <c r="G52" s="68"/>
      <c r="H52" s="68"/>
      <c r="I52" s="68"/>
      <c r="J52" s="68"/>
      <c r="K52" s="68"/>
      <c r="L52" s="41"/>
      <c r="N52" s="43"/>
    </row>
    <row r="53" spans="1:14" s="42" customFormat="1" ht="12.75" customHeight="1" x14ac:dyDescent="0.3">
      <c r="A53" s="44"/>
      <c r="B53" s="69" t="s">
        <v>39</v>
      </c>
      <c r="C53" s="69"/>
      <c r="D53" s="69"/>
      <c r="E53" s="69"/>
      <c r="F53" s="69"/>
      <c r="G53" s="69"/>
      <c r="H53" s="69"/>
      <c r="I53" s="69"/>
      <c r="J53" s="69"/>
      <c r="K53" s="69"/>
      <c r="L53" s="45"/>
      <c r="N53" s="43"/>
    </row>
    <row r="54" spans="1:14" s="42" customFormat="1" ht="12.75" customHeight="1" x14ac:dyDescent="0.3">
      <c r="A54" s="44"/>
      <c r="B54" s="46" t="s">
        <v>14</v>
      </c>
      <c r="C54" s="46"/>
      <c r="D54" s="46"/>
      <c r="E54" s="46"/>
      <c r="F54" s="46"/>
      <c r="G54" s="46"/>
      <c r="H54" s="46"/>
      <c r="I54" s="46"/>
      <c r="J54" s="46"/>
      <c r="K54" s="46"/>
      <c r="L54" s="45"/>
      <c r="N54" s="43"/>
    </row>
    <row r="55" spans="1:14" s="42" customFormat="1" ht="12.75" customHeight="1" x14ac:dyDescent="0.3">
      <c r="A55" s="44"/>
      <c r="B55" s="47" t="s">
        <v>15</v>
      </c>
      <c r="C55" s="47"/>
      <c r="D55" s="47"/>
      <c r="E55" s="46"/>
      <c r="F55" s="46"/>
      <c r="G55" s="46"/>
      <c r="H55" s="46"/>
      <c r="I55" s="46"/>
      <c r="J55" s="46"/>
      <c r="K55" s="46"/>
      <c r="L55" s="45"/>
      <c r="N55" s="43"/>
    </row>
    <row r="56" spans="1:14" s="42" customFormat="1" ht="12.75" customHeight="1" x14ac:dyDescent="0.3">
      <c r="A56" s="44"/>
      <c r="B56" s="47" t="s">
        <v>16</v>
      </c>
      <c r="C56" s="47"/>
      <c r="D56" s="47"/>
      <c r="E56" s="46"/>
      <c r="F56" s="46"/>
      <c r="G56" s="46"/>
      <c r="H56" s="46" t="s">
        <v>17</v>
      </c>
      <c r="I56" s="46"/>
      <c r="J56" s="46" t="s">
        <v>18</v>
      </c>
      <c r="K56" s="46"/>
      <c r="L56" s="45"/>
      <c r="N56" s="43"/>
    </row>
    <row r="57" spans="1:14" s="42" customFormat="1" ht="12.75" customHeight="1" x14ac:dyDescent="0.3">
      <c r="A57" s="44"/>
      <c r="B57" s="48" t="s">
        <v>23</v>
      </c>
      <c r="C57" s="48"/>
      <c r="D57" s="48"/>
      <c r="E57" s="48"/>
      <c r="F57" s="48"/>
      <c r="G57" s="49">
        <v>99999</v>
      </c>
      <c r="H57" s="50">
        <v>9999999</v>
      </c>
      <c r="I57" s="51">
        <v>9999</v>
      </c>
      <c r="J57" s="74" t="s">
        <v>19</v>
      </c>
      <c r="K57" s="75"/>
      <c r="L57" s="45"/>
      <c r="N57" s="43"/>
    </row>
    <row r="58" spans="1:14" s="42" customFormat="1" ht="12.75" customHeight="1" x14ac:dyDescent="0.3">
      <c r="A58" s="44"/>
      <c r="B58" s="48" t="s">
        <v>24</v>
      </c>
      <c r="C58" s="48"/>
      <c r="D58" s="48"/>
      <c r="E58" s="48"/>
      <c r="F58" s="48"/>
      <c r="G58" s="52"/>
      <c r="H58" s="52" t="s">
        <v>20</v>
      </c>
      <c r="I58" s="52"/>
      <c r="J58" s="76" t="s">
        <v>21</v>
      </c>
      <c r="K58" s="77"/>
      <c r="L58" s="45"/>
      <c r="N58" s="43"/>
    </row>
    <row r="59" spans="1:14" s="13" customFormat="1" ht="12.75" customHeight="1" x14ac:dyDescent="0.25">
      <c r="A59" s="21"/>
      <c r="B59" s="35" t="s">
        <v>22</v>
      </c>
      <c r="C59" s="35"/>
      <c r="D59" s="35"/>
      <c r="E59" s="35"/>
      <c r="F59" s="35"/>
      <c r="G59" s="24">
        <v>90001</v>
      </c>
      <c r="H59" s="70">
        <v>8005711</v>
      </c>
      <c r="I59" s="71"/>
      <c r="J59" s="78"/>
      <c r="K59" s="79"/>
      <c r="L59" s="29"/>
      <c r="N59" s="23"/>
    </row>
    <row r="60" spans="1:14" s="13" customFormat="1" ht="12.75" customHeight="1" x14ac:dyDescent="0.25">
      <c r="A60" s="21"/>
      <c r="B60" s="26" t="s">
        <v>23</v>
      </c>
      <c r="C60" s="26"/>
      <c r="D60" s="26"/>
      <c r="E60" s="26"/>
      <c r="F60" s="26"/>
      <c r="G60" s="28"/>
      <c r="H60" s="26"/>
      <c r="I60" s="26"/>
      <c r="J60" s="80"/>
      <c r="K60" s="81"/>
      <c r="L60" s="29"/>
      <c r="N60" s="23"/>
    </row>
    <row r="61" spans="1:14" s="13" customFormat="1" ht="12.75" customHeight="1" x14ac:dyDescent="0.25">
      <c r="A61" s="21"/>
      <c r="B61" s="30" t="s">
        <v>25</v>
      </c>
      <c r="C61" s="16"/>
      <c r="D61" s="16"/>
      <c r="E61" s="16"/>
      <c r="F61" s="35"/>
      <c r="G61" s="35"/>
      <c r="H61" s="35"/>
      <c r="I61" s="36"/>
      <c r="J61" s="82" t="s">
        <v>19</v>
      </c>
      <c r="K61" s="83"/>
      <c r="L61" s="29"/>
      <c r="N61" s="23"/>
    </row>
    <row r="62" spans="1:14" s="42" customFormat="1" ht="12.75" customHeight="1" x14ac:dyDescent="0.3">
      <c r="A62" s="44"/>
      <c r="B62" s="48"/>
      <c r="C62" s="46"/>
      <c r="D62" s="46"/>
      <c r="E62" s="46"/>
      <c r="F62" s="46"/>
      <c r="G62" s="46"/>
      <c r="H62" s="46"/>
      <c r="I62" s="45"/>
      <c r="J62" s="72" t="s">
        <v>21</v>
      </c>
      <c r="K62" s="73"/>
      <c r="L62" s="45"/>
      <c r="M62" s="57"/>
      <c r="N62" s="43"/>
    </row>
    <row r="63" spans="1:14" s="13" customFormat="1" ht="12.75" customHeight="1" x14ac:dyDescent="0.25">
      <c r="A63" s="22"/>
      <c r="B63" s="30" t="s">
        <v>11</v>
      </c>
      <c r="C63" s="37"/>
      <c r="D63" s="37"/>
      <c r="E63" s="37"/>
      <c r="F63" s="37"/>
      <c r="G63" s="37"/>
      <c r="H63" s="37"/>
      <c r="I63" s="18"/>
      <c r="J63" s="18"/>
      <c r="K63" s="18"/>
      <c r="L63" s="38"/>
      <c r="M63" s="58"/>
      <c r="N63" s="23"/>
    </row>
    <row r="64" spans="1:14" s="13" customFormat="1" ht="12.75" customHeight="1" x14ac:dyDescent="0.25">
      <c r="A64" s="22"/>
      <c r="B64" s="14" t="s">
        <v>26</v>
      </c>
      <c r="C64" s="14"/>
      <c r="D64" s="14"/>
      <c r="E64" s="14"/>
      <c r="F64" s="12"/>
      <c r="G64" s="15" t="str">
        <f>C3</f>
        <v>116-Ա 02/08/2019թ.</v>
      </c>
      <c r="H64" s="47" t="s">
        <v>30</v>
      </c>
      <c r="I64" s="25"/>
      <c r="J64" s="12"/>
      <c r="K64" s="25"/>
      <c r="L64" s="38"/>
      <c r="M64" s="22"/>
    </row>
    <row r="65" spans="1:14" s="13" customFormat="1" ht="9.75" customHeight="1" x14ac:dyDescent="0.25">
      <c r="A65" s="54"/>
      <c r="B65" s="55"/>
      <c r="C65" s="55"/>
      <c r="D65" s="55"/>
      <c r="E65" s="55"/>
      <c r="F65" s="55"/>
      <c r="G65" s="55"/>
      <c r="H65" s="55"/>
      <c r="I65" s="56"/>
      <c r="J65" s="55"/>
      <c r="K65" s="55"/>
      <c r="L65" s="65"/>
      <c r="M65" s="22"/>
    </row>
    <row r="66" spans="1:14" s="19" customFormat="1" x14ac:dyDescent="0.3"/>
    <row r="67" spans="1:14" s="19" customFormat="1" x14ac:dyDescent="0.3">
      <c r="B67" s="27" t="s">
        <v>28</v>
      </c>
    </row>
    <row r="68" spans="1:14" s="13" customFormat="1" ht="12.75" customHeight="1" x14ac:dyDescent="0.25">
      <c r="A68" s="53"/>
      <c r="B68" s="66" t="s">
        <v>13</v>
      </c>
      <c r="C68" s="66"/>
      <c r="D68" s="66"/>
      <c r="E68" s="66"/>
      <c r="F68" s="66"/>
      <c r="G68" s="66"/>
      <c r="H68" s="66"/>
      <c r="I68" s="66"/>
      <c r="J68" s="66"/>
      <c r="K68" s="66"/>
      <c r="L68" s="36"/>
      <c r="N68" s="23"/>
    </row>
    <row r="69" spans="1:14" s="13" customFormat="1" ht="12.75" customHeight="1" x14ac:dyDescent="0.25">
      <c r="A69" s="21"/>
      <c r="B69" s="67" t="s">
        <v>39</v>
      </c>
      <c r="C69" s="67"/>
      <c r="D69" s="67"/>
      <c r="E69" s="67"/>
      <c r="F69" s="67"/>
      <c r="G69" s="67"/>
      <c r="H69" s="67"/>
      <c r="I69" s="67"/>
      <c r="J69" s="67"/>
      <c r="K69" s="67"/>
      <c r="L69" s="29"/>
      <c r="N69" s="23"/>
    </row>
    <row r="70" spans="1:14" s="13" customFormat="1" ht="12.75" customHeight="1" x14ac:dyDescent="0.25">
      <c r="A70" s="21"/>
      <c r="B70" s="16" t="s">
        <v>14</v>
      </c>
      <c r="C70" s="16"/>
      <c r="D70" s="16"/>
      <c r="E70" s="16"/>
      <c r="F70" s="16"/>
      <c r="G70" s="16"/>
      <c r="H70" s="16"/>
      <c r="I70" s="16"/>
      <c r="J70" s="16"/>
      <c r="K70" s="16"/>
      <c r="L70" s="29"/>
      <c r="N70" s="23"/>
    </row>
    <row r="71" spans="1:14" s="13" customFormat="1" ht="12.75" customHeight="1" x14ac:dyDescent="0.25">
      <c r="A71" s="21"/>
      <c r="B71" s="20" t="s">
        <v>15</v>
      </c>
      <c r="C71" s="20"/>
      <c r="D71" s="20"/>
      <c r="E71" s="16"/>
      <c r="F71" s="16"/>
      <c r="G71" s="16"/>
      <c r="H71" s="16"/>
      <c r="I71" s="16"/>
      <c r="J71" s="16"/>
      <c r="K71" s="16"/>
      <c r="L71" s="29"/>
      <c r="N71" s="23"/>
    </row>
    <row r="72" spans="1:14" s="13" customFormat="1" ht="12.75" customHeight="1" x14ac:dyDescent="0.25">
      <c r="A72" s="21"/>
      <c r="B72" s="20" t="s">
        <v>16</v>
      </c>
      <c r="C72" s="20"/>
      <c r="D72" s="20"/>
      <c r="E72" s="16"/>
      <c r="F72" s="16"/>
      <c r="G72" s="16"/>
      <c r="H72" s="16" t="s">
        <v>17</v>
      </c>
      <c r="I72" s="16"/>
      <c r="J72" s="16" t="s">
        <v>18</v>
      </c>
      <c r="K72" s="16"/>
      <c r="L72" s="29"/>
      <c r="N72" s="23"/>
    </row>
    <row r="73" spans="1:14" s="13" customFormat="1" ht="12.75" customHeight="1" x14ac:dyDescent="0.25">
      <c r="A73" s="21"/>
      <c r="B73" s="30" t="s">
        <v>23</v>
      </c>
      <c r="C73" s="30"/>
      <c r="D73" s="30"/>
      <c r="E73" s="30"/>
      <c r="F73" s="30"/>
      <c r="G73" s="31">
        <v>99999</v>
      </c>
      <c r="H73" s="32">
        <v>9999999</v>
      </c>
      <c r="I73" s="33">
        <v>9999</v>
      </c>
      <c r="J73" s="82" t="s">
        <v>19</v>
      </c>
      <c r="K73" s="83"/>
      <c r="L73" s="29"/>
      <c r="N73" s="23"/>
    </row>
    <row r="74" spans="1:14" s="13" customFormat="1" ht="12.75" customHeight="1" x14ac:dyDescent="0.25">
      <c r="A74" s="21"/>
      <c r="B74" s="30" t="s">
        <v>24</v>
      </c>
      <c r="C74" s="30"/>
      <c r="D74" s="30"/>
      <c r="E74" s="30"/>
      <c r="F74" s="30"/>
      <c r="G74" s="34"/>
      <c r="H74" s="34" t="s">
        <v>20</v>
      </c>
      <c r="I74" s="34"/>
      <c r="J74" s="78" t="s">
        <v>21</v>
      </c>
      <c r="K74" s="79"/>
      <c r="L74" s="29"/>
      <c r="N74" s="23"/>
    </row>
    <row r="75" spans="1:14" s="13" customFormat="1" ht="12.75" customHeight="1" x14ac:dyDescent="0.25">
      <c r="A75" s="21"/>
      <c r="B75" s="35" t="s">
        <v>22</v>
      </c>
      <c r="C75" s="35"/>
      <c r="D75" s="35"/>
      <c r="E75" s="35"/>
      <c r="F75" s="35"/>
      <c r="G75" s="24">
        <v>90001</v>
      </c>
      <c r="H75" s="70">
        <v>8002171</v>
      </c>
      <c r="I75" s="71"/>
      <c r="J75" s="78"/>
      <c r="K75" s="79"/>
      <c r="L75" s="29"/>
      <c r="N75" s="23"/>
    </row>
    <row r="76" spans="1:14" s="13" customFormat="1" ht="12.75" customHeight="1" x14ac:dyDescent="0.25">
      <c r="A76" s="21"/>
      <c r="B76" s="26" t="s">
        <v>23</v>
      </c>
      <c r="C76" s="26"/>
      <c r="D76" s="26"/>
      <c r="E76" s="26"/>
      <c r="F76" s="26"/>
      <c r="G76" s="28"/>
      <c r="H76" s="26"/>
      <c r="I76" s="26"/>
      <c r="J76" s="80"/>
      <c r="K76" s="81"/>
      <c r="L76" s="29"/>
      <c r="N76" s="23"/>
    </row>
    <row r="77" spans="1:14" s="13" customFormat="1" ht="12.75" customHeight="1" x14ac:dyDescent="0.25">
      <c r="A77" s="21"/>
      <c r="B77" s="30" t="s">
        <v>25</v>
      </c>
      <c r="C77" s="16"/>
      <c r="D77" s="16"/>
      <c r="E77" s="16"/>
      <c r="F77" s="35"/>
      <c r="G77" s="35"/>
      <c r="H77" s="35"/>
      <c r="I77" s="36"/>
      <c r="J77" s="82" t="s">
        <v>19</v>
      </c>
      <c r="K77" s="83"/>
      <c r="L77" s="29"/>
      <c r="N77" s="23"/>
    </row>
    <row r="78" spans="1:14" s="13" customFormat="1" ht="12.75" customHeight="1" x14ac:dyDescent="0.25">
      <c r="A78" s="21"/>
      <c r="B78" s="30"/>
      <c r="C78" s="16"/>
      <c r="D78" s="16"/>
      <c r="E78" s="16"/>
      <c r="F78" s="16"/>
      <c r="G78" s="16"/>
      <c r="H78" s="16"/>
      <c r="I78" s="29"/>
      <c r="J78" s="80" t="s">
        <v>21</v>
      </c>
      <c r="K78" s="81"/>
      <c r="L78" s="29"/>
      <c r="N78" s="23"/>
    </row>
    <row r="79" spans="1:14" s="13" customFormat="1" ht="12.75" customHeight="1" x14ac:dyDescent="0.25">
      <c r="A79" s="22"/>
      <c r="B79" s="30" t="s">
        <v>11</v>
      </c>
      <c r="C79" s="37"/>
      <c r="D79" s="37"/>
      <c r="E79" s="37"/>
      <c r="F79" s="37"/>
      <c r="G79" s="37"/>
      <c r="H79" s="37"/>
      <c r="I79" s="18"/>
      <c r="J79" s="18"/>
      <c r="K79" s="18"/>
      <c r="L79" s="38"/>
      <c r="N79" s="23"/>
    </row>
    <row r="80" spans="1:14" s="13" customFormat="1" ht="12.75" customHeight="1" x14ac:dyDescent="0.25">
      <c r="A80" s="22"/>
      <c r="B80" s="20" t="s">
        <v>12</v>
      </c>
      <c r="C80" s="14"/>
      <c r="D80" s="14"/>
      <c r="E80" s="14"/>
      <c r="F80" s="12"/>
      <c r="G80" s="39" t="str">
        <f>C3</f>
        <v>116-Ա 02/08/2019թ.</v>
      </c>
      <c r="H80" s="47" t="s">
        <v>30</v>
      </c>
      <c r="I80" s="25"/>
      <c r="J80" s="12"/>
      <c r="K80" s="25"/>
      <c r="L80" s="38"/>
      <c r="M80" s="22"/>
    </row>
    <row r="81" spans="1:13" s="13" customFormat="1" ht="12.75" customHeight="1" x14ac:dyDescent="0.25">
      <c r="A81" s="22"/>
      <c r="B81" s="18"/>
      <c r="C81" s="18"/>
      <c r="D81" s="18"/>
      <c r="E81" s="18"/>
      <c r="F81" s="18"/>
      <c r="G81" s="18"/>
      <c r="H81" s="18"/>
      <c r="I81" s="12"/>
      <c r="J81" s="18"/>
      <c r="K81" s="18"/>
      <c r="L81" s="38"/>
      <c r="M81" s="22"/>
    </row>
    <row r="82" spans="1:13" s="17" customFormat="1" ht="5.25" customHeight="1" x14ac:dyDescent="0.25">
      <c r="A82" s="28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64"/>
      <c r="M82" s="21"/>
    </row>
    <row r="83" spans="1:13" x14ac:dyDescent="0.3">
      <c r="M83" s="19"/>
    </row>
  </sheetData>
  <mergeCells count="18">
    <mergeCell ref="J77:K77"/>
    <mergeCell ref="J78:K78"/>
    <mergeCell ref="J73:K73"/>
    <mergeCell ref="J74:K74"/>
    <mergeCell ref="H75:I75"/>
    <mergeCell ref="J75:K75"/>
    <mergeCell ref="J76:K76"/>
    <mergeCell ref="B68:K68"/>
    <mergeCell ref="B69:K69"/>
    <mergeCell ref="B52:K52"/>
    <mergeCell ref="B53:K53"/>
    <mergeCell ref="H59:I59"/>
    <mergeCell ref="J62:K62"/>
    <mergeCell ref="J57:K57"/>
    <mergeCell ref="J58:K58"/>
    <mergeCell ref="J59:K59"/>
    <mergeCell ref="J60:K60"/>
    <mergeCell ref="J61:K61"/>
  </mergeCells>
  <pageMargins left="0.39370078740157483" right="0" top="0.39370078740157483" bottom="0.59055118110236227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https:/mul-spm.gov.am/tasks/docs/attachment.php?id=107395&amp;fn=PetPahpanutyun2-526-116-3.xlsx&amp;out=1&amp;token=5f002a87c1b00012ee8b</cp:keywords>
  <cp:lastModifiedBy>Windows User</cp:lastModifiedBy>
  <cp:lastPrinted>2019-09-12T11:11:25Z</cp:lastPrinted>
  <dcterms:created xsi:type="dcterms:W3CDTF">2012-09-27T09:10:38Z</dcterms:created>
  <dcterms:modified xsi:type="dcterms:W3CDTF">2019-09-12T12:52:21Z</dcterms:modified>
</cp:coreProperties>
</file>