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105"/>
  </bookViews>
  <sheets>
    <sheet name="sheet" sheetId="4" r:id="rId1"/>
  </sheets>
  <calcPr calcId="162913"/>
</workbook>
</file>

<file path=xl/calcChain.xml><?xml version="1.0" encoding="utf-8"?>
<calcChain xmlns="http://schemas.openxmlformats.org/spreadsheetml/2006/main">
  <c r="F50" i="4" l="1"/>
  <c r="F67" i="4"/>
  <c r="J3" i="4"/>
  <c r="L3" i="4" l="1"/>
  <c r="I3" i="4"/>
</calcChain>
</file>

<file path=xl/sharedStrings.xml><?xml version="1.0" encoding="utf-8"?>
<sst xmlns="http://schemas.openxmlformats.org/spreadsheetml/2006/main" count="55" uniqueCount="33">
  <si>
    <t>Հ/Հ</t>
  </si>
  <si>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</si>
  <si>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</si>
  <si>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</si>
  <si>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</si>
  <si>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Մասնակցության վճարը /դրամ/</t>
  </si>
  <si>
    <t>Գույքի գտնվելու վայրը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</si>
  <si>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</si>
  <si>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</si>
  <si>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</si>
  <si>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</si>
  <si>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</si>
  <si>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</si>
  <si>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</si>
  <si>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</si>
  <si>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</si>
  <si>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</si>
  <si>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</si>
  <si>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</si>
  <si>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</si>
  <si>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</si>
  <si>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</si>
  <si>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</si>
  <si>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</si>
  <si>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</si>
  <si>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</si>
  <si>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75-Ա 22/05/2019թ.</t>
  </si>
  <si>
    <t>,  լոտ N 1</t>
  </si>
  <si>
    <t xml:space="preserve">Ուղեբեռի ստուգման սարքավորումներ (Ինտրոսկոպ Ռապիսկան 528) </t>
  </si>
  <si>
    <t>Քանակը /հատ/</t>
  </si>
  <si>
    <t>Գնահատված արժեքը 02.05.2019թ դրությամբ  /դրամ/</t>
  </si>
  <si>
    <t>«Զվարթնոց միջազգային օդանավակայան» ԱՄՕ</t>
  </si>
  <si>
    <t>10/12/2019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</si>
</sst>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2" fillId="0" borderId="6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2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26668</xdr:rowOff>
    </xdr:from>
    <xdr:to>
      <xdr:col>10</xdr:col>
      <xdr:colOff>359019</xdr:colOff>
      <xdr:row>0</xdr:row>
      <xdr:rowOff>1626577</xdr:rowOff>
    </xdr:to>
    <xdr:sp macro="" textlink="">
      <xdr:nvSpPr>
        <xdr:cNvPr id="2" name="TextBox 1"/>
        <xdr:cNvSpPr txBox="1"/>
      </xdr:nvSpPr>
      <xdr:spPr>
        <a:xfrm>
          <a:off x="43295" y="26668"/>
          <a:ext cx="6397070" cy="15999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ՆՈՅԵՄԲԵՐ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 ԺԱՄԸ՝ 1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:0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մայիսի 22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75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Պետական գույքի կառավարման կոմիտեին ամրացված և կոնցեսիոն կառավարման պայմանագրով «Արմենիա» միջազգային օդանավակայաններ»</a:t>
          </a:r>
          <a:r>
            <a:rPr lang="ru-RU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փակ բաժնետիրական ընկերությանն օգտագործման իրավունքով հանձնված</a:t>
          </a:r>
          <a:r>
            <a:rPr lang="ru-RU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36195</xdr:colOff>
      <xdr:row>3</xdr:row>
      <xdr:rowOff>80594</xdr:rowOff>
    </xdr:from>
    <xdr:to>
      <xdr:col>10</xdr:col>
      <xdr:colOff>366346</xdr:colOff>
      <xdr:row>34</xdr:row>
      <xdr:rowOff>2088173</xdr:rowOff>
    </xdr:to>
    <xdr:sp macro="" textlink="">
      <xdr:nvSpPr>
        <xdr:cNvPr id="3" name="TextBox 2"/>
        <xdr:cNvSpPr txBox="1"/>
      </xdr:nvSpPr>
      <xdr:spPr>
        <a:xfrm>
          <a:off x="36195" y="3363056"/>
          <a:ext cx="6411497" cy="92465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«Զվարթնոց միջազգային օդանավակայան» ԱՄՕ-ի շենքի տարածքում, լրացուցիչ տեղեկատվություն ստանալու համար զանգահարել 094-363-579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հեռախոսահամարով, յուրաքանչյուր աշխատանքային օր՝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8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</a:t>
          </a:r>
          <a:endParaRPr lang="ru-RU" sz="800" b="0" i="0" baseline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ընտրված մասնակիցը: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80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1</xdr:col>
      <xdr:colOff>20151</xdr:colOff>
      <xdr:row>35</xdr:row>
      <xdr:rowOff>136318</xdr:rowOff>
    </xdr:from>
    <xdr:to>
      <xdr:col>10</xdr:col>
      <xdr:colOff>102578</xdr:colOff>
      <xdr:row>35</xdr:row>
      <xdr:rowOff>381418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217978" y="12731299"/>
          <a:ext cx="5965946" cy="245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47</xdr:row>
      <xdr:rowOff>130968</xdr:rowOff>
    </xdr:from>
    <xdr:to>
      <xdr:col>10</xdr:col>
      <xdr:colOff>123825</xdr:colOff>
      <xdr:row>50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64</xdr:row>
      <xdr:rowOff>76200</xdr:rowOff>
    </xdr:from>
    <xdr:to>
      <xdr:col>10</xdr:col>
      <xdr:colOff>123825</xdr:colOff>
      <xdr:row>67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64</xdr:row>
      <xdr:rowOff>76200</xdr:rowOff>
    </xdr:from>
    <xdr:to>
      <xdr:col>10</xdr:col>
      <xdr:colOff>123825</xdr:colOff>
      <xdr:row>67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64</xdr:row>
      <xdr:rowOff>76200</xdr:rowOff>
    </xdr:from>
    <xdr:to>
      <xdr:col>10</xdr:col>
      <xdr:colOff>123825</xdr:colOff>
      <xdr:row>67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showGridLines="0" tabSelected="1" zoomScale="130" zoomScaleNormal="130" workbookViewId="0">
      <selection activeCell="N1" sqref="N1"/>
    </sheetView>
  </sheetViews>
  <sheetFormatPr defaultRowHeight="16.5" x14ac:dyDescent="0.3"/>
  <cols>
    <col min="1" max="1" width="3" style="4" customWidth="1"/>
    <col min="2" max="2" width="4.85546875" style="4" customWidth="1"/>
    <col min="3" max="3" width="7.85546875" style="4" customWidth="1"/>
    <col min="4" max="4" width="17.28515625" style="4" customWidth="1"/>
    <col min="5" max="5" width="5.7109375" style="4" customWidth="1"/>
    <col min="6" max="6" width="14.7109375" style="4" customWidth="1"/>
    <col min="7" max="7" width="12.42578125" style="4" customWidth="1"/>
    <col min="8" max="8" width="9.7109375" style="4" customWidth="1"/>
    <col min="9" max="9" width="8" style="4" customWidth="1"/>
    <col min="10" max="10" width="7.7109375" style="4" customWidth="1"/>
    <col min="11" max="11" width="6.28515625" style="4" customWidth="1"/>
    <col min="12" max="12" width="7.7109375" style="4" hidden="1" customWidth="1"/>
    <col min="13" max="13" width="8.7109375" style="4" customWidth="1"/>
    <col min="14" max="14" width="9.140625" style="4" customWidth="1"/>
    <col min="15" max="16384" width="9.140625" style="4"/>
  </cols>
  <sheetData>
    <row r="1" spans="1:18" ht="136.5" customHeight="1" x14ac:dyDescent="0.3"/>
    <row r="2" spans="1:18" s="1" customFormat="1" ht="78.75" customHeight="1" x14ac:dyDescent="0.25">
      <c r="A2" s="8" t="s">
        <v>0</v>
      </c>
      <c r="B2" s="11" t="s">
        <v>4</v>
      </c>
      <c r="C2" s="11" t="s">
        <v>7</v>
      </c>
      <c r="D2" s="8" t="s">
        <v>1</v>
      </c>
      <c r="E2" s="8" t="s">
        <v>29</v>
      </c>
      <c r="F2" s="8" t="s">
        <v>6</v>
      </c>
      <c r="G2" s="8" t="s">
        <v>30</v>
      </c>
      <c r="H2" s="8" t="s">
        <v>2</v>
      </c>
      <c r="I2" s="9" t="s">
        <v>3</v>
      </c>
      <c r="J2" s="9" t="s">
        <v>5</v>
      </c>
      <c r="L2" s="5">
        <v>0.8</v>
      </c>
    </row>
    <row r="3" spans="1:18" s="3" customFormat="1" ht="42.75" customHeight="1" x14ac:dyDescent="0.25">
      <c r="A3" s="2">
        <v>1</v>
      </c>
      <c r="B3" s="2">
        <v>1</v>
      </c>
      <c r="C3" s="66" t="s">
        <v>26</v>
      </c>
      <c r="D3" s="67" t="s">
        <v>28</v>
      </c>
      <c r="E3" s="68">
        <v>2</v>
      </c>
      <c r="F3" s="69" t="s">
        <v>31</v>
      </c>
      <c r="G3" s="10">
        <v>2000000</v>
      </c>
      <c r="H3" s="10">
        <v>268436</v>
      </c>
      <c r="I3" s="10">
        <f t="shared" ref="I3" si="0">ROUNDUP(H3*0.05,0)</f>
        <v>13422</v>
      </c>
      <c r="J3" s="10">
        <f>IF(H3&lt;=10000,250,IF(H3&lt;=20000,300,IF(H3&lt;=30000,350,IF(H3&lt;=40000,400,IF(H3&lt;50000,450,IF(H3=50000,500,IF(H3&lt;=60000,600,IF(H3&lt;=70000,700,IF(H3&lt;=80000,800,IF(H3&lt;=90000,900,IF(H3&lt;=100000,1000,IF(H3&lt;=120000,1200,IF(H3&lt;=140000,1400,IF(H3&lt;=160000,1600,IF(H3&lt;=180000,1800,IF(H3&lt;=200000,2000,IF(H3&lt;=220000,2200,IF(H3&lt;=240000,2400,IF(H3&lt;=260000,2600,IF(H3&lt;=280000,2800,IF(H3&lt;=300000,3000,IF(H3&lt;=320000,3200,IF(H3&lt;=340000,3400,IF(H3&lt;=360000,3600,IF(H3&lt;=380000,3800,IF(H3&lt;=400000,4000,IF(H3&lt;=420000,4200,IF(H3&lt;=440000,4400,IF(H3&lt;=460000,4600,IF(H3&lt;=480000,4800,IF(H3&lt;=500000,5000,IF(H3&lt;=600000,5200,IF(H3&lt;=700000,5400,IF(H3&lt;=800000,5600,IF(H3&lt;=900000,5800,6000)))))))))))))))))))))))))))))))))))</f>
        <v>2800</v>
      </c>
      <c r="L3" s="6">
        <f>ROUNDUP(H3*0.8,0)</f>
        <v>214749</v>
      </c>
      <c r="N3" s="65"/>
      <c r="O3" s="65"/>
      <c r="P3" s="65"/>
      <c r="Q3" s="64"/>
      <c r="R3" s="64"/>
    </row>
    <row r="7" spans="1:18" x14ac:dyDescent="0.3">
      <c r="J7" s="7"/>
    </row>
    <row r="34" spans="1:13" ht="68.25" customHeight="1" x14ac:dyDescent="0.3"/>
    <row r="35" spans="1:13" ht="163.5" customHeight="1" x14ac:dyDescent="0.3"/>
    <row r="36" spans="1:13" ht="41.25" customHeight="1" x14ac:dyDescent="0.3">
      <c r="A36" s="1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3" s="20" customFormat="1" x14ac:dyDescent="0.3">
      <c r="B37" s="29" t="s">
        <v>24</v>
      </c>
    </row>
    <row r="38" spans="1:13" s="43" customFormat="1" ht="12.75" customHeight="1" x14ac:dyDescent="0.3">
      <c r="A38" s="42"/>
      <c r="B38" s="72" t="s">
        <v>10</v>
      </c>
      <c r="C38" s="72"/>
      <c r="D38" s="72"/>
      <c r="E38" s="72"/>
      <c r="F38" s="72"/>
      <c r="G38" s="72"/>
      <c r="H38" s="72"/>
      <c r="I38" s="72"/>
      <c r="J38" s="72"/>
      <c r="K38" s="73"/>
      <c r="M38" s="44"/>
    </row>
    <row r="39" spans="1:13" s="43" customFormat="1" ht="12.75" customHeight="1" x14ac:dyDescent="0.3">
      <c r="A39" s="45"/>
      <c r="B39" s="74" t="s">
        <v>32</v>
      </c>
      <c r="C39" s="74"/>
      <c r="D39" s="74"/>
      <c r="E39" s="74"/>
      <c r="F39" s="74"/>
      <c r="G39" s="74"/>
      <c r="H39" s="74"/>
      <c r="I39" s="74"/>
      <c r="J39" s="74"/>
      <c r="K39" s="75"/>
      <c r="M39" s="44"/>
    </row>
    <row r="40" spans="1:13" s="43" customFormat="1" ht="12.75" customHeight="1" x14ac:dyDescent="0.3">
      <c r="A40" s="45"/>
      <c r="B40" s="47" t="s">
        <v>11</v>
      </c>
      <c r="C40" s="47"/>
      <c r="D40" s="47"/>
      <c r="E40" s="47"/>
      <c r="F40" s="47"/>
      <c r="G40" s="47"/>
      <c r="H40" s="47"/>
      <c r="I40" s="47"/>
      <c r="J40" s="47"/>
      <c r="K40" s="46"/>
      <c r="M40" s="44"/>
    </row>
    <row r="41" spans="1:13" s="43" customFormat="1" ht="12.75" customHeight="1" x14ac:dyDescent="0.3">
      <c r="A41" s="45"/>
      <c r="B41" s="48" t="s">
        <v>12</v>
      </c>
      <c r="C41" s="48"/>
      <c r="D41" s="48"/>
      <c r="E41" s="47"/>
      <c r="F41" s="47"/>
      <c r="G41" s="47"/>
      <c r="H41" s="47"/>
      <c r="I41" s="47"/>
      <c r="J41" s="47"/>
      <c r="K41" s="46"/>
      <c r="M41" s="44"/>
    </row>
    <row r="42" spans="1:13" s="43" customFormat="1" ht="12.75" customHeight="1" x14ac:dyDescent="0.3">
      <c r="A42" s="45"/>
      <c r="B42" s="48" t="s">
        <v>13</v>
      </c>
      <c r="C42" s="48"/>
      <c r="D42" s="48"/>
      <c r="E42" s="47"/>
      <c r="F42" s="47"/>
      <c r="G42" s="47" t="s">
        <v>14</v>
      </c>
      <c r="H42" s="47"/>
      <c r="I42" s="47" t="s">
        <v>15</v>
      </c>
      <c r="J42" s="47"/>
      <c r="K42" s="46"/>
      <c r="M42" s="44"/>
    </row>
    <row r="43" spans="1:13" s="43" customFormat="1" ht="12.75" customHeight="1" x14ac:dyDescent="0.3">
      <c r="A43" s="45"/>
      <c r="B43" s="49" t="s">
        <v>20</v>
      </c>
      <c r="C43" s="49"/>
      <c r="D43" s="49"/>
      <c r="E43" s="49"/>
      <c r="F43" s="50">
        <v>99999</v>
      </c>
      <c r="G43" s="51">
        <v>9999999</v>
      </c>
      <c r="H43" s="52">
        <v>9999</v>
      </c>
      <c r="I43" s="84" t="s">
        <v>16</v>
      </c>
      <c r="J43" s="85"/>
      <c r="K43" s="46"/>
      <c r="M43" s="44"/>
    </row>
    <row r="44" spans="1:13" s="43" customFormat="1" ht="12.75" customHeight="1" x14ac:dyDescent="0.3">
      <c r="A44" s="45"/>
      <c r="B44" s="49" t="s">
        <v>21</v>
      </c>
      <c r="C44" s="49"/>
      <c r="D44" s="49"/>
      <c r="E44" s="49"/>
      <c r="F44" s="53"/>
      <c r="G44" s="53" t="s">
        <v>17</v>
      </c>
      <c r="H44" s="53"/>
      <c r="I44" s="86" t="s">
        <v>18</v>
      </c>
      <c r="J44" s="87"/>
      <c r="K44" s="46"/>
      <c r="M44" s="44"/>
    </row>
    <row r="45" spans="1:13" s="13" customFormat="1" ht="12.75" customHeight="1" x14ac:dyDescent="0.25">
      <c r="A45" s="22"/>
      <c r="B45" s="37" t="s">
        <v>19</v>
      </c>
      <c r="C45" s="37"/>
      <c r="D45" s="37"/>
      <c r="E45" s="37"/>
      <c r="F45" s="25">
        <v>90001</v>
      </c>
      <c r="G45" s="80">
        <v>8005711</v>
      </c>
      <c r="H45" s="81"/>
      <c r="I45" s="88"/>
      <c r="J45" s="89"/>
      <c r="K45" s="31"/>
      <c r="M45" s="24"/>
    </row>
    <row r="46" spans="1:13" s="13" customFormat="1" ht="12.75" customHeight="1" x14ac:dyDescent="0.25">
      <c r="A46" s="22"/>
      <c r="B46" s="27" t="s">
        <v>20</v>
      </c>
      <c r="C46" s="27"/>
      <c r="D46" s="27"/>
      <c r="E46" s="27"/>
      <c r="F46" s="30"/>
      <c r="G46" s="27"/>
      <c r="H46" s="27"/>
      <c r="I46" s="90"/>
      <c r="J46" s="91"/>
      <c r="K46" s="31"/>
      <c r="M46" s="24"/>
    </row>
    <row r="47" spans="1:13" s="13" customFormat="1" ht="12.75" customHeight="1" x14ac:dyDescent="0.25">
      <c r="A47" s="22"/>
      <c r="B47" s="32" t="s">
        <v>22</v>
      </c>
      <c r="C47" s="16"/>
      <c r="D47" s="16"/>
      <c r="E47" s="37"/>
      <c r="F47" s="37"/>
      <c r="G47" s="37"/>
      <c r="H47" s="38"/>
      <c r="I47" s="92" t="s">
        <v>16</v>
      </c>
      <c r="J47" s="93"/>
      <c r="K47" s="31"/>
      <c r="M47" s="24"/>
    </row>
    <row r="48" spans="1:13" s="43" customFormat="1" ht="12.75" customHeight="1" x14ac:dyDescent="0.3">
      <c r="A48" s="45"/>
      <c r="B48" s="49"/>
      <c r="C48" s="47"/>
      <c r="D48" s="47"/>
      <c r="E48" s="47"/>
      <c r="F48" s="47"/>
      <c r="G48" s="47"/>
      <c r="H48" s="46"/>
      <c r="I48" s="82" t="s">
        <v>18</v>
      </c>
      <c r="J48" s="83"/>
      <c r="K48" s="46"/>
      <c r="L48" s="62"/>
      <c r="M48" s="44"/>
    </row>
    <row r="49" spans="1:15" s="13" customFormat="1" ht="12.75" customHeight="1" x14ac:dyDescent="0.25">
      <c r="A49" s="23"/>
      <c r="B49" s="32" t="s">
        <v>8</v>
      </c>
      <c r="C49" s="39"/>
      <c r="D49" s="39"/>
      <c r="E49" s="39"/>
      <c r="F49" s="39"/>
      <c r="G49" s="39"/>
      <c r="H49" s="18"/>
      <c r="I49" s="18"/>
      <c r="J49" s="18"/>
      <c r="K49" s="40"/>
      <c r="L49" s="63"/>
      <c r="M49" s="24"/>
    </row>
    <row r="50" spans="1:15" s="13" customFormat="1" ht="12.75" customHeight="1" x14ac:dyDescent="0.25">
      <c r="A50" s="23"/>
      <c r="B50" s="14" t="s">
        <v>23</v>
      </c>
      <c r="C50" s="14"/>
      <c r="D50" s="14"/>
      <c r="E50" s="12"/>
      <c r="F50" s="15" t="str">
        <f>C3</f>
        <v>75-Ա 22/05/2019թ.</v>
      </c>
      <c r="G50" s="48" t="s">
        <v>27</v>
      </c>
      <c r="H50" s="26"/>
      <c r="I50" s="12"/>
      <c r="J50" s="26"/>
      <c r="K50" s="40"/>
      <c r="L50" s="23"/>
      <c r="N50" s="60"/>
    </row>
    <row r="51" spans="1:15" s="13" customFormat="1" ht="9.75" customHeight="1" x14ac:dyDescent="0.25">
      <c r="A51" s="55"/>
      <c r="B51" s="56"/>
      <c r="C51" s="56"/>
      <c r="D51" s="56"/>
      <c r="E51" s="56"/>
      <c r="F51" s="56"/>
      <c r="G51" s="56"/>
      <c r="H51" s="57"/>
      <c r="I51" s="56"/>
      <c r="J51" s="56"/>
      <c r="K51" s="71"/>
      <c r="L51" s="23"/>
      <c r="N51" s="60"/>
    </row>
    <row r="52" spans="1:15" s="17" customFormat="1" ht="5.25" customHeight="1" x14ac:dyDescent="0.25">
      <c r="A52" s="58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59"/>
      <c r="M52" s="59"/>
      <c r="O52" s="28"/>
    </row>
    <row r="53" spans="1:15" s="20" customFormat="1" ht="12" customHeight="1" x14ac:dyDescent="0.3"/>
    <row r="54" spans="1:15" s="20" customFormat="1" x14ac:dyDescent="0.3">
      <c r="B54" s="29" t="s">
        <v>25</v>
      </c>
    </row>
    <row r="55" spans="1:15" s="13" customFormat="1" ht="12.75" customHeight="1" x14ac:dyDescent="0.25">
      <c r="A55" s="54"/>
      <c r="B55" s="76" t="s">
        <v>10</v>
      </c>
      <c r="C55" s="76"/>
      <c r="D55" s="76"/>
      <c r="E55" s="76"/>
      <c r="F55" s="76"/>
      <c r="G55" s="76"/>
      <c r="H55" s="76"/>
      <c r="I55" s="76"/>
      <c r="J55" s="76"/>
      <c r="K55" s="77"/>
      <c r="M55" s="24"/>
    </row>
    <row r="56" spans="1:15" s="13" customFormat="1" ht="12.75" customHeight="1" x14ac:dyDescent="0.25">
      <c r="A56" s="22"/>
      <c r="B56" s="78" t="s">
        <v>32</v>
      </c>
      <c r="C56" s="78"/>
      <c r="D56" s="78"/>
      <c r="E56" s="78"/>
      <c r="F56" s="78"/>
      <c r="G56" s="78"/>
      <c r="H56" s="78"/>
      <c r="I56" s="78"/>
      <c r="J56" s="78"/>
      <c r="K56" s="79"/>
      <c r="M56" s="24"/>
    </row>
    <row r="57" spans="1:15" s="13" customFormat="1" ht="12.75" customHeight="1" x14ac:dyDescent="0.25">
      <c r="A57" s="22"/>
      <c r="B57" s="16" t="s">
        <v>11</v>
      </c>
      <c r="C57" s="16"/>
      <c r="D57" s="16"/>
      <c r="E57" s="16"/>
      <c r="F57" s="16"/>
      <c r="G57" s="16"/>
      <c r="H57" s="16"/>
      <c r="I57" s="16"/>
      <c r="J57" s="16"/>
      <c r="K57" s="31"/>
      <c r="M57" s="24"/>
    </row>
    <row r="58" spans="1:15" s="13" customFormat="1" ht="12.75" customHeight="1" x14ac:dyDescent="0.25">
      <c r="A58" s="22"/>
      <c r="B58" s="21" t="s">
        <v>12</v>
      </c>
      <c r="C58" s="21"/>
      <c r="D58" s="21"/>
      <c r="E58" s="16"/>
      <c r="F58" s="16"/>
      <c r="G58" s="16"/>
      <c r="H58" s="16"/>
      <c r="I58" s="16"/>
      <c r="J58" s="16"/>
      <c r="K58" s="31"/>
      <c r="M58" s="24"/>
    </row>
    <row r="59" spans="1:15" s="13" customFormat="1" ht="12.75" customHeight="1" x14ac:dyDescent="0.25">
      <c r="A59" s="22"/>
      <c r="B59" s="21" t="s">
        <v>13</v>
      </c>
      <c r="C59" s="21"/>
      <c r="D59" s="21"/>
      <c r="E59" s="16"/>
      <c r="F59" s="16"/>
      <c r="G59" s="16" t="s">
        <v>14</v>
      </c>
      <c r="H59" s="16"/>
      <c r="I59" s="16" t="s">
        <v>15</v>
      </c>
      <c r="J59" s="16"/>
      <c r="K59" s="31"/>
      <c r="M59" s="24"/>
    </row>
    <row r="60" spans="1:15" s="13" customFormat="1" ht="12.75" customHeight="1" x14ac:dyDescent="0.25">
      <c r="A60" s="22"/>
      <c r="B60" s="32" t="s">
        <v>20</v>
      </c>
      <c r="C60" s="32"/>
      <c r="D60" s="32"/>
      <c r="E60" s="32"/>
      <c r="F60" s="33">
        <v>99999</v>
      </c>
      <c r="G60" s="34">
        <v>9999999</v>
      </c>
      <c r="H60" s="35">
        <v>9999</v>
      </c>
      <c r="I60" s="92" t="s">
        <v>16</v>
      </c>
      <c r="J60" s="93"/>
      <c r="K60" s="31"/>
      <c r="M60" s="24"/>
    </row>
    <row r="61" spans="1:15" s="13" customFormat="1" ht="12.75" customHeight="1" x14ac:dyDescent="0.25">
      <c r="A61" s="22"/>
      <c r="B61" s="32" t="s">
        <v>21</v>
      </c>
      <c r="C61" s="32"/>
      <c r="D61" s="32"/>
      <c r="E61" s="32"/>
      <c r="F61" s="36"/>
      <c r="G61" s="36" t="s">
        <v>17</v>
      </c>
      <c r="H61" s="36"/>
      <c r="I61" s="88" t="s">
        <v>18</v>
      </c>
      <c r="J61" s="89"/>
      <c r="K61" s="31"/>
      <c r="M61" s="24"/>
    </row>
    <row r="62" spans="1:15" s="13" customFormat="1" ht="12.75" customHeight="1" x14ac:dyDescent="0.25">
      <c r="A62" s="22"/>
      <c r="B62" s="37" t="s">
        <v>19</v>
      </c>
      <c r="C62" s="37"/>
      <c r="D62" s="37"/>
      <c r="E62" s="37"/>
      <c r="F62" s="25">
        <v>90001</v>
      </c>
      <c r="G62" s="80">
        <v>8002171</v>
      </c>
      <c r="H62" s="81"/>
      <c r="I62" s="88"/>
      <c r="J62" s="89"/>
      <c r="K62" s="31"/>
      <c r="M62" s="24"/>
    </row>
    <row r="63" spans="1:15" s="13" customFormat="1" ht="12.75" customHeight="1" x14ac:dyDescent="0.25">
      <c r="A63" s="22"/>
      <c r="B63" s="27" t="s">
        <v>20</v>
      </c>
      <c r="C63" s="27"/>
      <c r="D63" s="27"/>
      <c r="E63" s="27"/>
      <c r="F63" s="30"/>
      <c r="G63" s="27"/>
      <c r="H63" s="27"/>
      <c r="I63" s="90"/>
      <c r="J63" s="91"/>
      <c r="K63" s="31"/>
      <c r="M63" s="24"/>
    </row>
    <row r="64" spans="1:15" s="13" customFormat="1" ht="12.75" customHeight="1" x14ac:dyDescent="0.25">
      <c r="A64" s="22"/>
      <c r="B64" s="32" t="s">
        <v>22</v>
      </c>
      <c r="C64" s="16"/>
      <c r="D64" s="16"/>
      <c r="E64" s="37"/>
      <c r="F64" s="37"/>
      <c r="G64" s="37"/>
      <c r="H64" s="38"/>
      <c r="I64" s="92" t="s">
        <v>16</v>
      </c>
      <c r="J64" s="93"/>
      <c r="K64" s="31"/>
      <c r="M64" s="24"/>
    </row>
    <row r="65" spans="1:14" s="13" customFormat="1" ht="12.75" customHeight="1" x14ac:dyDescent="0.25">
      <c r="A65" s="22"/>
      <c r="B65" s="32"/>
      <c r="C65" s="16"/>
      <c r="D65" s="16"/>
      <c r="E65" s="16"/>
      <c r="F65" s="16"/>
      <c r="G65" s="16"/>
      <c r="H65" s="31"/>
      <c r="I65" s="90" t="s">
        <v>18</v>
      </c>
      <c r="J65" s="91"/>
      <c r="K65" s="31"/>
      <c r="M65" s="24"/>
    </row>
    <row r="66" spans="1:14" s="13" customFormat="1" ht="12.75" customHeight="1" x14ac:dyDescent="0.25">
      <c r="A66" s="23"/>
      <c r="B66" s="32" t="s">
        <v>8</v>
      </c>
      <c r="C66" s="39"/>
      <c r="D66" s="39"/>
      <c r="E66" s="39"/>
      <c r="F66" s="39"/>
      <c r="G66" s="39"/>
      <c r="H66" s="18"/>
      <c r="I66" s="18"/>
      <c r="J66" s="18"/>
      <c r="K66" s="40"/>
      <c r="M66" s="24"/>
    </row>
    <row r="67" spans="1:14" s="13" customFormat="1" ht="12.75" customHeight="1" x14ac:dyDescent="0.25">
      <c r="A67" s="23"/>
      <c r="B67" s="21" t="s">
        <v>9</v>
      </c>
      <c r="C67" s="14"/>
      <c r="D67" s="14"/>
      <c r="E67" s="12"/>
      <c r="F67" s="41" t="str">
        <f>C3</f>
        <v>75-Ա 22/05/2019թ.</v>
      </c>
      <c r="G67" s="48" t="s">
        <v>27</v>
      </c>
      <c r="H67" s="26"/>
      <c r="I67" s="12"/>
      <c r="J67" s="26"/>
      <c r="K67" s="40"/>
      <c r="L67" s="23"/>
      <c r="N67" s="60"/>
    </row>
    <row r="68" spans="1:14" s="13" customFormat="1" ht="12.75" customHeight="1" x14ac:dyDescent="0.25">
      <c r="A68" s="23"/>
      <c r="B68" s="18"/>
      <c r="C68" s="18"/>
      <c r="D68" s="18"/>
      <c r="E68" s="18"/>
      <c r="F68" s="18"/>
      <c r="G68" s="18"/>
      <c r="H68" s="12"/>
      <c r="I68" s="18"/>
      <c r="J68" s="18"/>
      <c r="K68" s="40"/>
      <c r="L68" s="23"/>
      <c r="N68" s="60"/>
    </row>
    <row r="69" spans="1:14" s="17" customFormat="1" ht="5.25" customHeight="1" x14ac:dyDescent="0.25">
      <c r="A69" s="30"/>
      <c r="B69" s="27"/>
      <c r="C69" s="27"/>
      <c r="D69" s="27"/>
      <c r="E69" s="27"/>
      <c r="F69" s="27"/>
      <c r="G69" s="27"/>
      <c r="H69" s="27"/>
      <c r="I69" s="27"/>
      <c r="J69" s="27"/>
      <c r="K69" s="70"/>
      <c r="L69" s="22"/>
      <c r="N69" s="61"/>
    </row>
    <row r="70" spans="1:14" x14ac:dyDescent="0.3">
      <c r="M70" s="20"/>
    </row>
  </sheetData>
  <mergeCells count="18">
    <mergeCell ref="I64:J64"/>
    <mergeCell ref="I65:J65"/>
    <mergeCell ref="I60:J60"/>
    <mergeCell ref="I61:J61"/>
    <mergeCell ref="G62:H62"/>
    <mergeCell ref="I62:J62"/>
    <mergeCell ref="I63:J63"/>
    <mergeCell ref="B38:K38"/>
    <mergeCell ref="B39:K39"/>
    <mergeCell ref="B55:K55"/>
    <mergeCell ref="B56:K56"/>
    <mergeCell ref="G45:H45"/>
    <mergeCell ref="I48:J48"/>
    <mergeCell ref="I43:J43"/>
    <mergeCell ref="I44:J44"/>
    <mergeCell ref="I45:J45"/>
    <mergeCell ref="I46:J46"/>
    <mergeCell ref="I47:J47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https:/mul-spm.gov.am/tasks/docs/attachment.php?id=109897&amp;fn=ArmeniaOdanavakayan2-516-75-10.xlsx&amp;out=1&amp;token=f54ec69211db123325a7</cp:keywords>
  <cp:lastModifiedBy>Windows User</cp:lastModifiedBy>
  <cp:lastPrinted>2019-10-14T10:20:30Z</cp:lastPrinted>
  <dcterms:created xsi:type="dcterms:W3CDTF">2012-09-27T09:10:38Z</dcterms:created>
  <dcterms:modified xsi:type="dcterms:W3CDTF">2019-10-31T13:29:32Z</dcterms:modified>
</cp:coreProperties>
</file>