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17970" windowHeight="553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N4" i="4" l="1"/>
  <c r="N5" i="4"/>
  <c r="N6" i="4"/>
  <c r="K4" i="4" l="1"/>
  <c r="L4" i="4"/>
  <c r="K5" i="4"/>
  <c r="L5" i="4"/>
  <c r="K6" i="4"/>
  <c r="L6" i="4"/>
  <c r="G65" i="4" l="1"/>
  <c r="G81" i="4"/>
  <c r="L3" i="4"/>
  <c r="N3" i="4" l="1"/>
  <c r="K3" i="4"/>
</calcChain>
</file>

<file path=xl/sharedStrings.xml><?xml version="1.0" encoding="utf-8"?>
<sst xmlns="http://schemas.openxmlformats.org/spreadsheetml/2006/main" count="74" uniqueCount="46">
  <si>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</si>
  <si>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</si>
  <si>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</si>
  <si>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</si>
  <si>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</si>
  <si>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</si>
  <si>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</si>
  <si>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</si>
  <si>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</si>
  <si>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</si>
  <si>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</si>
  <si>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</si>
  <si>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</si>
  <si>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</si>
  <si>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</si>
  <si>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</si>
  <si>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</si>
  <si>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</si>
  <si>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</si>
  <si>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</si>
  <si>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</si>
  <si>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</si>
  <si>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</si>
  <si>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</si>
  <si>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</si>
  <si>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</si>
  <si>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</si>
  <si>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</si>
  <si>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</si>
  <si>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</si>
  <si>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,  լոտ N (նախընտրած լոտի համարը)</t>
  </si>
  <si>
    <t>144-Ա 30/09/19թ.</t>
  </si>
  <si>
    <t>Գնահատված արժեքը 24.05.2019թ դրությամբ  /դրամ/</t>
  </si>
  <si>
    <t>Ա/մ. ՊԵԺՈ (PEUGEOT PARS 1.8 L) (պ/հ.՝ 289 LS 23, ն/հ.՝ NAAN1MAD07E082105, թափքը՝ սեդան)</t>
  </si>
  <si>
    <t>2007թ.</t>
  </si>
  <si>
    <t xml:space="preserve">Գույնը՝ սև մետալիկ, վիճակը՝ ենթակա է վերանորոգման  </t>
  </si>
  <si>
    <t>Ա/մ. ՎԱԶ 21214 (պ/հ.՝154 LL 11, ն/հ.՝ XTA21214061798324, թափքը՝ ունիվերսալ)</t>
  </si>
  <si>
    <t>2006թ.</t>
  </si>
  <si>
    <t xml:space="preserve">Գույնը՝ սպիտակ, վիճակը՝ թափքը ենթարկված է կոռոզիայի, ենթակա է նորոգման                           </t>
  </si>
  <si>
    <t>Ա/մ. ՎԱԶ 2106 (պ/հ.՝ 157 LL 11, թափքի համարը՝ 0106485, թափքը՝ սեդան)</t>
  </si>
  <si>
    <t>2004թ.</t>
  </si>
  <si>
    <t>Գույնը՝ սպիտակ շուշան, վիճակը՝ շարժիչը և թափքի որոշ հատվածներ վերանորոգման կարիք ունեն</t>
  </si>
  <si>
    <t>2000թ.</t>
  </si>
  <si>
    <t xml:space="preserve">Գույնը՝ սպիտակ, վիճակը՝ թափքը ենթակա է նորոգման, փոխանցման տուփը վնասված, կարբյուրատորը չի աշխատում                    </t>
  </si>
  <si>
    <t>Ա/մ. ՎԱԶ 21213 (պ/հ.՝ 001 US 21, ն/հ.՝ XTA212130Y1499604, թափքը՝ ունիվերսալ)</t>
  </si>
  <si>
    <t>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</si>
</sst>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7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395655</xdr:colOff>
      <xdr:row>0</xdr:row>
      <xdr:rowOff>1487365</xdr:rowOff>
    </xdr:to>
    <xdr:sp macro="" textlink="">
      <xdr:nvSpPr>
        <xdr:cNvPr id="2" name="TextBox 1"/>
        <xdr:cNvSpPr txBox="1"/>
      </xdr:nvSpPr>
      <xdr:spPr>
        <a:xfrm>
          <a:off x="43295" y="26669"/>
          <a:ext cx="6023398" cy="1460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ՆՈՅԵՄԲԵՐԻ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13-ԻՆ, ԺԱՄԸ՝ 12:0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ru-RU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սեպտեմբերի</a:t>
          </a:r>
          <a:r>
            <a:rPr lang="en-US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30</a:t>
          </a:r>
          <a:r>
            <a:rPr lang="hy-AM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144</a:t>
          </a:r>
          <a:r>
            <a:rPr lang="hy-AM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Արագածոտնի մարզպետարանին ամրացված </a:t>
          </a:r>
          <a:r>
            <a:rPr lang="en-US" sz="1000" b="1" i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chemeClr val="tx1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28868</xdr:colOff>
      <xdr:row>6</xdr:row>
      <xdr:rowOff>65942</xdr:rowOff>
    </xdr:from>
    <xdr:to>
      <xdr:col>11</xdr:col>
      <xdr:colOff>395655</xdr:colOff>
      <xdr:row>48</xdr:row>
      <xdr:rowOff>36635</xdr:rowOff>
    </xdr:to>
    <xdr:sp macro="" textlink="">
      <xdr:nvSpPr>
        <xdr:cNvPr id="3" name="TextBox 2"/>
        <xdr:cNvSpPr txBox="1"/>
      </xdr:nvSpPr>
      <xdr:spPr>
        <a:xfrm>
          <a:off x="28868" y="5964115"/>
          <a:ext cx="6433479" cy="88948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***Համաձայն Պետական գույքի կառավարման կոմիտեի նախագահի 2019թ. սեպտեմբերի 30-ի թիվ 144-Ա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5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</a:t>
          </a:r>
          <a:r>
            <a:rPr lang="ru-RU" sz="750" b="1" i="0" baseline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5</a:t>
          </a:r>
          <a:r>
            <a:rPr lang="en-US" sz="750" b="1" i="0" baseline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chemeClr val="tx1"/>
              </a:solidFill>
              <a:effectLst/>
              <a:latin typeface="GHEA Grapalat" pitchFamily="50" charset="0"/>
              <a:ea typeface="+mn-ea"/>
              <a:cs typeface="+mn-cs"/>
            </a:rPr>
            <a:t>օ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5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57149</xdr:colOff>
      <xdr:row>62</xdr:row>
      <xdr:rowOff>130968</xdr:rowOff>
    </xdr:from>
    <xdr:to>
      <xdr:col>11</xdr:col>
      <xdr:colOff>123825</xdr:colOff>
      <xdr:row>65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78</xdr:row>
      <xdr:rowOff>76200</xdr:rowOff>
    </xdr:from>
    <xdr:to>
      <xdr:col>11</xdr:col>
      <xdr:colOff>123825</xdr:colOff>
      <xdr:row>81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78</xdr:row>
      <xdr:rowOff>76200</xdr:rowOff>
    </xdr:from>
    <xdr:to>
      <xdr:col>11</xdr:col>
      <xdr:colOff>123825</xdr:colOff>
      <xdr:row>81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78</xdr:row>
      <xdr:rowOff>76200</xdr:rowOff>
    </xdr:from>
    <xdr:to>
      <xdr:col>11</xdr:col>
      <xdr:colOff>123825</xdr:colOff>
      <xdr:row>81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29307</xdr:colOff>
      <xdr:row>48</xdr:row>
      <xdr:rowOff>131885</xdr:rowOff>
    </xdr:from>
    <xdr:to>
      <xdr:col>11</xdr:col>
      <xdr:colOff>170435</xdr:colOff>
      <xdr:row>49</xdr:row>
      <xdr:rowOff>83488</xdr:rowOff>
    </xdr:to>
    <xdr:sp macro="" textlink="">
      <xdr:nvSpPr>
        <xdr:cNvPr id="10" name="TextBox 9">
          <a:hlinkClick xmlns:r="http://schemas.openxmlformats.org/officeDocument/2006/relationships" r:id="rId1"/>
        </xdr:cNvPr>
        <xdr:cNvSpPr txBox="1"/>
      </xdr:nvSpPr>
      <xdr:spPr>
        <a:xfrm>
          <a:off x="29307" y="14609885"/>
          <a:ext cx="6207820" cy="16408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showGridLines="0" tabSelected="1" zoomScale="130" zoomScaleNormal="130" workbookViewId="0">
      <selection activeCell="Q1" sqref="Q1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15.7109375" style="4" customWidth="1"/>
    <col min="5" max="5" width="5" style="4" customWidth="1"/>
    <col min="6" max="6" width="12.85546875" style="4" customWidth="1"/>
    <col min="7" max="7" width="16.710937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14" ht="123.75" customHeight="1" x14ac:dyDescent="0.3"/>
    <row r="2" spans="1:14" s="1" customFormat="1" ht="74.2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32</v>
      </c>
      <c r="J2" s="8" t="s">
        <v>2</v>
      </c>
      <c r="K2" s="9" t="s">
        <v>3</v>
      </c>
      <c r="L2" s="9" t="s">
        <v>6</v>
      </c>
      <c r="N2" s="5">
        <v>0.8</v>
      </c>
    </row>
    <row r="3" spans="1:14" s="3" customFormat="1" ht="50.25" customHeight="1" x14ac:dyDescent="0.25">
      <c r="A3" s="2">
        <v>1</v>
      </c>
      <c r="B3" s="2">
        <v>1</v>
      </c>
      <c r="C3" s="59" t="s">
        <v>31</v>
      </c>
      <c r="D3" s="60" t="s">
        <v>33</v>
      </c>
      <c r="E3" s="61" t="s">
        <v>34</v>
      </c>
      <c r="F3" s="66" t="s">
        <v>10</v>
      </c>
      <c r="G3" s="62" t="s">
        <v>35</v>
      </c>
      <c r="H3" s="10">
        <v>14400</v>
      </c>
      <c r="I3" s="10">
        <v>250000</v>
      </c>
      <c r="J3" s="10">
        <v>200000</v>
      </c>
      <c r="K3" s="10">
        <f t="shared" ref="K3" si="0">ROUNDUP(J3*0.05,0)</f>
        <v>10000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2000</v>
      </c>
      <c r="N3" s="6">
        <f>ROUNDUP(J3*0.8,0)</f>
        <v>160000</v>
      </c>
    </row>
    <row r="4" spans="1:14" s="3" customFormat="1" ht="44.25" customHeight="1" x14ac:dyDescent="0.25">
      <c r="A4" s="2">
        <v>2</v>
      </c>
      <c r="B4" s="2">
        <v>2</v>
      </c>
      <c r="C4" s="59" t="s">
        <v>31</v>
      </c>
      <c r="D4" s="60" t="s">
        <v>36</v>
      </c>
      <c r="E4" s="61" t="s">
        <v>37</v>
      </c>
      <c r="F4" s="66" t="s">
        <v>10</v>
      </c>
      <c r="G4" s="62" t="s">
        <v>38</v>
      </c>
      <c r="H4" s="10">
        <v>14400</v>
      </c>
      <c r="I4" s="10">
        <v>600000</v>
      </c>
      <c r="J4" s="10">
        <v>480000</v>
      </c>
      <c r="K4" s="10">
        <f t="shared" ref="K4:K6" si="1">ROUNDUP(J4*0.05,0)</f>
        <v>24000</v>
      </c>
      <c r="L4" s="10">
        <f t="shared" ref="L4:L6" si="2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4800</v>
      </c>
      <c r="N4" s="6">
        <f t="shared" ref="N4:N6" si="3">ROUNDUP(J4*0.8,0)</f>
        <v>384000</v>
      </c>
    </row>
    <row r="5" spans="1:14" s="3" customFormat="1" ht="42" customHeight="1" x14ac:dyDescent="0.25">
      <c r="A5" s="2">
        <v>3</v>
      </c>
      <c r="B5" s="2">
        <v>3</v>
      </c>
      <c r="C5" s="59" t="s">
        <v>31</v>
      </c>
      <c r="D5" s="60" t="s">
        <v>39</v>
      </c>
      <c r="E5" s="61" t="s">
        <v>40</v>
      </c>
      <c r="F5" s="66" t="s">
        <v>10</v>
      </c>
      <c r="G5" s="62" t="s">
        <v>41</v>
      </c>
      <c r="H5" s="10">
        <v>14400</v>
      </c>
      <c r="I5" s="10">
        <v>300000</v>
      </c>
      <c r="J5" s="10">
        <v>240000</v>
      </c>
      <c r="K5" s="10">
        <f t="shared" si="1"/>
        <v>12000</v>
      </c>
      <c r="L5" s="10">
        <f t="shared" si="2"/>
        <v>2400</v>
      </c>
      <c r="N5" s="6">
        <f t="shared" si="3"/>
        <v>192000</v>
      </c>
    </row>
    <row r="6" spans="1:14" s="3" customFormat="1" ht="48" customHeight="1" x14ac:dyDescent="0.25">
      <c r="A6" s="2">
        <v>4</v>
      </c>
      <c r="B6" s="2">
        <v>4</v>
      </c>
      <c r="C6" s="59" t="s">
        <v>31</v>
      </c>
      <c r="D6" s="60" t="s">
        <v>44</v>
      </c>
      <c r="E6" s="61" t="s">
        <v>42</v>
      </c>
      <c r="F6" s="66" t="s">
        <v>10</v>
      </c>
      <c r="G6" s="62" t="s">
        <v>43</v>
      </c>
      <c r="H6" s="10">
        <v>14400</v>
      </c>
      <c r="I6" s="10">
        <v>300000</v>
      </c>
      <c r="J6" s="10">
        <v>240000</v>
      </c>
      <c r="K6" s="10">
        <f t="shared" si="1"/>
        <v>12000</v>
      </c>
      <c r="L6" s="10">
        <f t="shared" si="2"/>
        <v>2400</v>
      </c>
      <c r="N6" s="6">
        <f t="shared" si="3"/>
        <v>192000</v>
      </c>
    </row>
    <row r="10" spans="1:14" x14ac:dyDescent="0.3">
      <c r="J10" s="7"/>
    </row>
    <row r="50" spans="1:14" ht="12" customHeight="1" x14ac:dyDescent="0.3"/>
    <row r="51" spans="1:14" ht="12" customHeight="1" x14ac:dyDescent="0.3"/>
    <row r="52" spans="1:14" s="19" customFormat="1" x14ac:dyDescent="0.3">
      <c r="B52" s="27" t="s">
        <v>28</v>
      </c>
    </row>
    <row r="53" spans="1:14" s="42" customFormat="1" ht="12.75" customHeight="1" x14ac:dyDescent="0.3">
      <c r="A53" s="40"/>
      <c r="B53" s="77" t="s">
        <v>14</v>
      </c>
      <c r="C53" s="77"/>
      <c r="D53" s="77"/>
      <c r="E53" s="77"/>
      <c r="F53" s="77"/>
      <c r="G53" s="77"/>
      <c r="H53" s="77"/>
      <c r="I53" s="77"/>
      <c r="J53" s="77"/>
      <c r="K53" s="77"/>
      <c r="L53" s="41"/>
      <c r="N53" s="43"/>
    </row>
    <row r="54" spans="1:14" s="42" customFormat="1" ht="12.75" customHeight="1" x14ac:dyDescent="0.3">
      <c r="A54" s="44"/>
      <c r="B54" s="78" t="s">
        <v>45</v>
      </c>
      <c r="C54" s="78"/>
      <c r="D54" s="78"/>
      <c r="E54" s="78"/>
      <c r="F54" s="78"/>
      <c r="G54" s="78"/>
      <c r="H54" s="78"/>
      <c r="I54" s="78"/>
      <c r="J54" s="78"/>
      <c r="K54" s="78"/>
      <c r="L54" s="45"/>
      <c r="N54" s="43"/>
    </row>
    <row r="55" spans="1:14" s="42" customFormat="1" ht="12.75" customHeight="1" x14ac:dyDescent="0.3">
      <c r="A55" s="44"/>
      <c r="B55" s="46" t="s">
        <v>15</v>
      </c>
      <c r="C55" s="46"/>
      <c r="D55" s="46"/>
      <c r="E55" s="46"/>
      <c r="F55" s="46"/>
      <c r="G55" s="46"/>
      <c r="H55" s="46"/>
      <c r="I55" s="46"/>
      <c r="J55" s="46"/>
      <c r="K55" s="46"/>
      <c r="L55" s="45"/>
      <c r="N55" s="43"/>
    </row>
    <row r="56" spans="1:14" s="42" customFormat="1" ht="12.75" customHeight="1" x14ac:dyDescent="0.3">
      <c r="A56" s="44"/>
      <c r="B56" s="47" t="s">
        <v>16</v>
      </c>
      <c r="C56" s="47"/>
      <c r="D56" s="47"/>
      <c r="E56" s="46"/>
      <c r="F56" s="46"/>
      <c r="G56" s="46"/>
      <c r="H56" s="46"/>
      <c r="I56" s="46"/>
      <c r="J56" s="46"/>
      <c r="K56" s="46"/>
      <c r="L56" s="45"/>
      <c r="N56" s="43"/>
    </row>
    <row r="57" spans="1:14" s="42" customFormat="1" ht="12.75" customHeight="1" x14ac:dyDescent="0.3">
      <c r="A57" s="44"/>
      <c r="B57" s="47" t="s">
        <v>17</v>
      </c>
      <c r="C57" s="47"/>
      <c r="D57" s="47"/>
      <c r="E57" s="46"/>
      <c r="F57" s="46"/>
      <c r="G57" s="46"/>
      <c r="H57" s="46" t="s">
        <v>18</v>
      </c>
      <c r="I57" s="46"/>
      <c r="J57" s="46" t="s">
        <v>19</v>
      </c>
      <c r="K57" s="46"/>
      <c r="L57" s="45"/>
      <c r="N57" s="43"/>
    </row>
    <row r="58" spans="1:14" s="42" customFormat="1" ht="12.75" customHeight="1" x14ac:dyDescent="0.3">
      <c r="A58" s="44"/>
      <c r="B58" s="48" t="s">
        <v>24</v>
      </c>
      <c r="C58" s="48"/>
      <c r="D58" s="48"/>
      <c r="E58" s="48"/>
      <c r="F58" s="48"/>
      <c r="G58" s="49">
        <v>99999</v>
      </c>
      <c r="H58" s="50">
        <v>9999999</v>
      </c>
      <c r="I58" s="51">
        <v>9999</v>
      </c>
      <c r="J58" s="81" t="s">
        <v>20</v>
      </c>
      <c r="K58" s="82"/>
      <c r="L58" s="45"/>
      <c r="N58" s="43"/>
    </row>
    <row r="59" spans="1:14" s="42" customFormat="1" ht="12.75" customHeight="1" x14ac:dyDescent="0.3">
      <c r="A59" s="44"/>
      <c r="B59" s="48" t="s">
        <v>25</v>
      </c>
      <c r="C59" s="48"/>
      <c r="D59" s="48"/>
      <c r="E59" s="48"/>
      <c r="F59" s="48"/>
      <c r="G59" s="52"/>
      <c r="H59" s="52" t="s">
        <v>21</v>
      </c>
      <c r="I59" s="52"/>
      <c r="J59" s="83" t="s">
        <v>22</v>
      </c>
      <c r="K59" s="84"/>
      <c r="L59" s="45"/>
      <c r="N59" s="43"/>
    </row>
    <row r="60" spans="1:14" s="13" customFormat="1" ht="12.75" customHeight="1" x14ac:dyDescent="0.25">
      <c r="A60" s="21"/>
      <c r="B60" s="35" t="s">
        <v>23</v>
      </c>
      <c r="C60" s="35"/>
      <c r="D60" s="35"/>
      <c r="E60" s="35"/>
      <c r="F60" s="35"/>
      <c r="G60" s="24">
        <v>90001</v>
      </c>
      <c r="H60" s="73">
        <v>8005711</v>
      </c>
      <c r="I60" s="74"/>
      <c r="J60" s="71"/>
      <c r="K60" s="72"/>
      <c r="L60" s="29"/>
      <c r="N60" s="23"/>
    </row>
    <row r="61" spans="1:14" s="13" customFormat="1" ht="12.75" customHeight="1" x14ac:dyDescent="0.25">
      <c r="A61" s="21"/>
      <c r="B61" s="26" t="s">
        <v>24</v>
      </c>
      <c r="C61" s="26"/>
      <c r="D61" s="26"/>
      <c r="E61" s="26"/>
      <c r="F61" s="26"/>
      <c r="G61" s="28"/>
      <c r="H61" s="26"/>
      <c r="I61" s="26"/>
      <c r="J61" s="69"/>
      <c r="K61" s="70"/>
      <c r="L61" s="29"/>
      <c r="N61" s="23"/>
    </row>
    <row r="62" spans="1:14" s="13" customFormat="1" ht="12.75" customHeight="1" x14ac:dyDescent="0.25">
      <c r="A62" s="21"/>
      <c r="B62" s="30" t="s">
        <v>26</v>
      </c>
      <c r="C62" s="16"/>
      <c r="D62" s="16"/>
      <c r="E62" s="16"/>
      <c r="F62" s="35"/>
      <c r="G62" s="35"/>
      <c r="H62" s="35"/>
      <c r="I62" s="36"/>
      <c r="J62" s="67" t="s">
        <v>20</v>
      </c>
      <c r="K62" s="68"/>
      <c r="L62" s="29"/>
      <c r="N62" s="23"/>
    </row>
    <row r="63" spans="1:14" s="42" customFormat="1" ht="12.75" customHeight="1" x14ac:dyDescent="0.3">
      <c r="A63" s="44"/>
      <c r="B63" s="48"/>
      <c r="C63" s="46"/>
      <c r="D63" s="46"/>
      <c r="E63" s="46"/>
      <c r="F63" s="46"/>
      <c r="G63" s="46"/>
      <c r="H63" s="46"/>
      <c r="I63" s="45"/>
      <c r="J63" s="79" t="s">
        <v>22</v>
      </c>
      <c r="K63" s="80"/>
      <c r="L63" s="45"/>
      <c r="M63" s="57"/>
      <c r="N63" s="43"/>
    </row>
    <row r="64" spans="1:14" s="13" customFormat="1" ht="12.75" customHeight="1" x14ac:dyDescent="0.25">
      <c r="A64" s="22"/>
      <c r="B64" s="30" t="s">
        <v>12</v>
      </c>
      <c r="C64" s="37"/>
      <c r="D64" s="37"/>
      <c r="E64" s="37"/>
      <c r="F64" s="37"/>
      <c r="G64" s="37"/>
      <c r="H64" s="37"/>
      <c r="I64" s="18"/>
      <c r="J64" s="18"/>
      <c r="K64" s="18"/>
      <c r="L64" s="38"/>
      <c r="M64" s="58"/>
      <c r="N64" s="23"/>
    </row>
    <row r="65" spans="1:14" s="13" customFormat="1" ht="12.75" customHeight="1" x14ac:dyDescent="0.25">
      <c r="A65" s="22"/>
      <c r="B65" s="14" t="s">
        <v>27</v>
      </c>
      <c r="C65" s="14"/>
      <c r="D65" s="14"/>
      <c r="E65" s="14"/>
      <c r="F65" s="12"/>
      <c r="G65" s="15" t="str">
        <f>C3</f>
        <v>144-Ա 30/09/19թ.</v>
      </c>
      <c r="H65" s="47" t="s">
        <v>30</v>
      </c>
      <c r="I65" s="25"/>
      <c r="J65" s="12"/>
      <c r="K65" s="25"/>
      <c r="L65" s="38"/>
      <c r="M65" s="22"/>
    </row>
    <row r="66" spans="1:14" s="13" customFormat="1" ht="9.75" customHeight="1" x14ac:dyDescent="0.25">
      <c r="A66" s="22"/>
      <c r="B66" s="54"/>
      <c r="C66" s="54"/>
      <c r="D66" s="54"/>
      <c r="E66" s="54"/>
      <c r="F66" s="54"/>
      <c r="G66" s="54"/>
      <c r="H66" s="54"/>
      <c r="I66" s="55"/>
      <c r="J66" s="54"/>
      <c r="K66" s="54"/>
      <c r="L66" s="64"/>
      <c r="M66" s="22"/>
    </row>
    <row r="67" spans="1:14" s="17" customFormat="1" ht="14.25" customHeight="1" x14ac:dyDescent="0.25">
      <c r="A67" s="6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63"/>
      <c r="M67" s="56"/>
    </row>
    <row r="68" spans="1:14" s="19" customFormat="1" x14ac:dyDescent="0.3">
      <c r="B68" s="27" t="s">
        <v>29</v>
      </c>
    </row>
    <row r="69" spans="1:14" s="13" customFormat="1" ht="12.75" customHeight="1" x14ac:dyDescent="0.25">
      <c r="A69" s="53"/>
      <c r="B69" s="75" t="s">
        <v>14</v>
      </c>
      <c r="C69" s="75"/>
      <c r="D69" s="75"/>
      <c r="E69" s="75"/>
      <c r="F69" s="75"/>
      <c r="G69" s="75"/>
      <c r="H69" s="75"/>
      <c r="I69" s="75"/>
      <c r="J69" s="75"/>
      <c r="K69" s="75"/>
      <c r="L69" s="36"/>
      <c r="N69" s="23"/>
    </row>
    <row r="70" spans="1:14" s="13" customFormat="1" ht="12.75" customHeight="1" x14ac:dyDescent="0.25">
      <c r="A70" s="21"/>
      <c r="B70" s="76" t="s">
        <v>45</v>
      </c>
      <c r="C70" s="76"/>
      <c r="D70" s="76"/>
      <c r="E70" s="76"/>
      <c r="F70" s="76"/>
      <c r="G70" s="76"/>
      <c r="H70" s="76"/>
      <c r="I70" s="76"/>
      <c r="J70" s="76"/>
      <c r="K70" s="76"/>
      <c r="L70" s="29"/>
      <c r="N70" s="23"/>
    </row>
    <row r="71" spans="1:14" s="13" customFormat="1" ht="12.75" customHeight="1" x14ac:dyDescent="0.25">
      <c r="A71" s="21"/>
      <c r="B71" s="16" t="s">
        <v>15</v>
      </c>
      <c r="C71" s="16"/>
      <c r="D71" s="16"/>
      <c r="E71" s="16"/>
      <c r="F71" s="16"/>
      <c r="G71" s="16"/>
      <c r="H71" s="16"/>
      <c r="I71" s="16"/>
      <c r="J71" s="16"/>
      <c r="K71" s="16"/>
      <c r="L71" s="29"/>
      <c r="N71" s="23"/>
    </row>
    <row r="72" spans="1:14" s="13" customFormat="1" ht="12.75" customHeight="1" x14ac:dyDescent="0.25">
      <c r="A72" s="21"/>
      <c r="B72" s="20" t="s">
        <v>16</v>
      </c>
      <c r="C72" s="20"/>
      <c r="D72" s="20"/>
      <c r="E72" s="16"/>
      <c r="F72" s="16"/>
      <c r="G72" s="16"/>
      <c r="H72" s="16"/>
      <c r="I72" s="16"/>
      <c r="J72" s="16"/>
      <c r="K72" s="16"/>
      <c r="L72" s="29"/>
      <c r="N72" s="23"/>
    </row>
    <row r="73" spans="1:14" s="13" customFormat="1" ht="12.75" customHeight="1" x14ac:dyDescent="0.25">
      <c r="A73" s="21"/>
      <c r="B73" s="20" t="s">
        <v>17</v>
      </c>
      <c r="C73" s="20"/>
      <c r="D73" s="20"/>
      <c r="E73" s="16"/>
      <c r="F73" s="16"/>
      <c r="G73" s="16"/>
      <c r="H73" s="16" t="s">
        <v>18</v>
      </c>
      <c r="I73" s="16"/>
      <c r="J73" s="16" t="s">
        <v>19</v>
      </c>
      <c r="K73" s="16"/>
      <c r="L73" s="29"/>
      <c r="N73" s="23"/>
    </row>
    <row r="74" spans="1:14" s="13" customFormat="1" ht="12.75" customHeight="1" x14ac:dyDescent="0.25">
      <c r="A74" s="21"/>
      <c r="B74" s="30" t="s">
        <v>24</v>
      </c>
      <c r="C74" s="30"/>
      <c r="D74" s="30"/>
      <c r="E74" s="30"/>
      <c r="F74" s="30"/>
      <c r="G74" s="31">
        <v>99999</v>
      </c>
      <c r="H74" s="32">
        <v>9999999</v>
      </c>
      <c r="I74" s="33">
        <v>9999</v>
      </c>
      <c r="J74" s="67" t="s">
        <v>20</v>
      </c>
      <c r="K74" s="68"/>
      <c r="L74" s="29"/>
      <c r="N74" s="23"/>
    </row>
    <row r="75" spans="1:14" s="13" customFormat="1" ht="12.75" customHeight="1" x14ac:dyDescent="0.25">
      <c r="A75" s="21"/>
      <c r="B75" s="30" t="s">
        <v>25</v>
      </c>
      <c r="C75" s="30"/>
      <c r="D75" s="30"/>
      <c r="E75" s="30"/>
      <c r="F75" s="30"/>
      <c r="G75" s="34"/>
      <c r="H75" s="34" t="s">
        <v>21</v>
      </c>
      <c r="I75" s="34"/>
      <c r="J75" s="71" t="s">
        <v>22</v>
      </c>
      <c r="K75" s="72"/>
      <c r="L75" s="29"/>
      <c r="N75" s="23"/>
    </row>
    <row r="76" spans="1:14" s="13" customFormat="1" ht="12.75" customHeight="1" x14ac:dyDescent="0.25">
      <c r="A76" s="21"/>
      <c r="B76" s="35" t="s">
        <v>23</v>
      </c>
      <c r="C76" s="35"/>
      <c r="D76" s="35"/>
      <c r="E76" s="35"/>
      <c r="F76" s="35"/>
      <c r="G76" s="24">
        <v>90001</v>
      </c>
      <c r="H76" s="73">
        <v>8002171</v>
      </c>
      <c r="I76" s="74"/>
      <c r="J76" s="71"/>
      <c r="K76" s="72"/>
      <c r="L76" s="29"/>
      <c r="N76" s="23"/>
    </row>
    <row r="77" spans="1:14" s="13" customFormat="1" ht="12.75" customHeight="1" x14ac:dyDescent="0.25">
      <c r="A77" s="21"/>
      <c r="B77" s="26" t="s">
        <v>24</v>
      </c>
      <c r="C77" s="26"/>
      <c r="D77" s="26"/>
      <c r="E77" s="26"/>
      <c r="F77" s="26"/>
      <c r="G77" s="28"/>
      <c r="H77" s="26"/>
      <c r="I77" s="26"/>
      <c r="J77" s="69"/>
      <c r="K77" s="70"/>
      <c r="L77" s="29"/>
      <c r="N77" s="23"/>
    </row>
    <row r="78" spans="1:14" s="13" customFormat="1" ht="12.75" customHeight="1" x14ac:dyDescent="0.25">
      <c r="A78" s="21"/>
      <c r="B78" s="30" t="s">
        <v>26</v>
      </c>
      <c r="C78" s="16"/>
      <c r="D78" s="16"/>
      <c r="E78" s="16"/>
      <c r="F78" s="35"/>
      <c r="G78" s="35"/>
      <c r="H78" s="35"/>
      <c r="I78" s="36"/>
      <c r="J78" s="67" t="s">
        <v>20</v>
      </c>
      <c r="K78" s="68"/>
      <c r="L78" s="29"/>
      <c r="N78" s="23"/>
    </row>
    <row r="79" spans="1:14" s="13" customFormat="1" ht="12.75" customHeight="1" x14ac:dyDescent="0.25">
      <c r="A79" s="21"/>
      <c r="B79" s="30"/>
      <c r="C79" s="16"/>
      <c r="D79" s="16"/>
      <c r="E79" s="16"/>
      <c r="F79" s="16"/>
      <c r="G79" s="16"/>
      <c r="H79" s="16"/>
      <c r="I79" s="29"/>
      <c r="J79" s="69" t="s">
        <v>22</v>
      </c>
      <c r="K79" s="70"/>
      <c r="L79" s="29"/>
      <c r="N79" s="23"/>
    </row>
    <row r="80" spans="1:14" s="13" customFormat="1" ht="12.75" customHeight="1" x14ac:dyDescent="0.25">
      <c r="A80" s="22"/>
      <c r="B80" s="30" t="s">
        <v>12</v>
      </c>
      <c r="C80" s="37"/>
      <c r="D80" s="37"/>
      <c r="E80" s="37"/>
      <c r="F80" s="37"/>
      <c r="G80" s="37"/>
      <c r="H80" s="37"/>
      <c r="I80" s="18"/>
      <c r="J80" s="18"/>
      <c r="K80" s="18"/>
      <c r="L80" s="38"/>
      <c r="N80" s="23"/>
    </row>
    <row r="81" spans="1:13" s="13" customFormat="1" ht="12.75" customHeight="1" x14ac:dyDescent="0.25">
      <c r="A81" s="22"/>
      <c r="B81" s="20" t="s">
        <v>13</v>
      </c>
      <c r="C81" s="14"/>
      <c r="D81" s="14"/>
      <c r="E81" s="14"/>
      <c r="F81" s="12"/>
      <c r="G81" s="39" t="str">
        <f>C3</f>
        <v>144-Ա 30/09/19թ.</v>
      </c>
      <c r="H81" s="47" t="s">
        <v>30</v>
      </c>
      <c r="I81" s="25"/>
      <c r="J81" s="12"/>
      <c r="K81" s="25"/>
      <c r="L81" s="38"/>
      <c r="M81" s="22"/>
    </row>
    <row r="82" spans="1:13" s="13" customFormat="1" ht="12.75" customHeight="1" x14ac:dyDescent="0.25">
      <c r="A82" s="22"/>
      <c r="B82" s="18"/>
      <c r="C82" s="18"/>
      <c r="D82" s="18"/>
      <c r="E82" s="18"/>
      <c r="F82" s="18"/>
      <c r="G82" s="18"/>
      <c r="H82" s="18"/>
      <c r="I82" s="12"/>
      <c r="J82" s="18"/>
      <c r="K82" s="18"/>
      <c r="L82" s="38"/>
      <c r="M82" s="22"/>
    </row>
    <row r="83" spans="1:13" s="17" customFormat="1" ht="5.25" customHeight="1" x14ac:dyDescent="0.25">
      <c r="A83" s="28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65"/>
      <c r="M83" s="21"/>
    </row>
    <row r="84" spans="1:13" x14ac:dyDescent="0.3">
      <c r="M84" s="19"/>
    </row>
  </sheetData>
  <mergeCells count="18">
    <mergeCell ref="B69:K69"/>
    <mergeCell ref="B70:K70"/>
    <mergeCell ref="B53:K53"/>
    <mergeCell ref="B54:K54"/>
    <mergeCell ref="H60:I60"/>
    <mergeCell ref="J63:K63"/>
    <mergeCell ref="J58:K58"/>
    <mergeCell ref="J59:K59"/>
    <mergeCell ref="J60:K60"/>
    <mergeCell ref="J61:K61"/>
    <mergeCell ref="J62:K62"/>
    <mergeCell ref="J78:K78"/>
    <mergeCell ref="J79:K79"/>
    <mergeCell ref="J74:K74"/>
    <mergeCell ref="J75:K75"/>
    <mergeCell ref="H76:I76"/>
    <mergeCell ref="J76:K76"/>
    <mergeCell ref="J77:K77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https:/mul-spm.gov.am/tasks/docs/attachment.php?id=109489&amp;fn=AragatsMarz2-529-144-2.xlsx&amp;out=1&amp;token=8d70cf5ca96f1b4e81a6</cp:keywords>
  <cp:lastModifiedBy>Windows User</cp:lastModifiedBy>
  <cp:lastPrinted>2019-10-24T11:41:07Z</cp:lastPrinted>
  <dcterms:created xsi:type="dcterms:W3CDTF">2012-09-27T09:10:38Z</dcterms:created>
  <dcterms:modified xsi:type="dcterms:W3CDTF">2019-10-24T12:31:16Z</dcterms:modified>
</cp:coreProperties>
</file>