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" sheetId="4" r:id="rId1"/>
  </sheets>
  <calcPr calcId="152511"/>
</workbook>
</file>

<file path=xl/calcChain.xml><?xml version="1.0" encoding="utf-8"?>
<calcChain xmlns="http://schemas.openxmlformats.org/spreadsheetml/2006/main">
  <c r="N4" i="4" l="1"/>
  <c r="K4" i="4" l="1"/>
  <c r="L4" i="4"/>
  <c r="G51" i="4" l="1"/>
  <c r="G68" i="4"/>
  <c r="L3" i="4"/>
  <c r="N3" i="4" l="1"/>
  <c r="K3" i="4"/>
</calcChain>
</file>

<file path=xl/sharedStrings.xml><?xml version="1.0" encoding="utf-8"?>
<sst xmlns="http://schemas.openxmlformats.org/spreadsheetml/2006/main" count="64" uniqueCount="40">
  <si>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</si>
  <si>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</si>
  <si>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</si>
  <si>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</si>
  <si>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</si>
  <si>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</si>
  <si>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</si>
  <si>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</si>
  <si>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Թողարկման տարեթիվը</t>
  </si>
  <si>
    <t xml:space="preserve">Գույքի արժեքի որոշման
հետ կապված վճարը (ներառյալ ԱԱՀ)
/դրամ/
</t>
  </si>
  <si>
    <t>ք.Երևան, Մալաթիա-Սեբաստիա, Հաղթանակ 2 փող. 79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</si>
  <si>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</si>
  <si>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</si>
  <si>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</si>
  <si>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</si>
  <si>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</si>
  <si>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</si>
  <si>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</si>
  <si>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</si>
  <si>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</si>
  <si>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</si>
  <si>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</si>
  <si>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</si>
  <si>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</si>
  <si>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</si>
  <si>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</si>
  <si>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</si>
  <si>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</si>
  <si>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</si>
  <si>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</si>
  <si>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</si>
  <si>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2004թ.</t>
  </si>
  <si>
    <t>,  լոտ N (նախընտրած լոտի համարը)</t>
  </si>
  <si>
    <t>80-Ա 29/05/2019թ.</t>
  </si>
  <si>
    <t>Գնահատված արժեքը 15.05.2019թ դրությամբ  /դրամ/</t>
  </si>
  <si>
    <t>Ա/մ. ՎԱԶ 2106 (պ/հ.՝ 190 LL 11, թափքի համարը՝ 40104009, թափքը՝ սեդան)</t>
  </si>
  <si>
    <t xml:space="preserve">Գույնը տեխ. անձնագրում նշված չէ, վիճակը՝ շարժիչը վերանորոգման ենթակա է, յուղման և հովացման համակարգերի թերությունների առկայություն, դեֆորմացիաների առկայություն,  ընթացիկ վերանորոգման ենթակա, արտաքին տեսքը բավարար </t>
  </si>
  <si>
    <t>Ա/մ. ՎԱԶ 21070-120-21 (պ/հ.՝ 977 LL 11, ն/հ.՝ XTA21070072634063, թափքը՝ սեդան)</t>
  </si>
  <si>
    <t>2007թ.</t>
  </si>
  <si>
    <t>Գույնը՝ սպիտակ, վիճակը՝ շարժիչը ընթացիկ  նորոգման ենթակա, յուղման և հովացման համակարգերի թերությունների առկայություն, դեֆորմացիաների առկայություն, ընթացիկ վերանորոգման ենթակա, արտաքին տեսքը բավարար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</si>
</sst>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sz val="6"/>
      <name val="GHEA Grapalat"/>
      <family val="3"/>
    </font>
    <font>
      <b/>
      <i/>
      <sz val="7.5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4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/>
    <xf numFmtId="0" fontId="5" fillId="0" borderId="0" xfId="0" applyFont="1" applyBorder="1"/>
    <xf numFmtId="0" fontId="1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4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12" fillId="0" borderId="6" xfId="0" applyFont="1" applyBorder="1" applyAlignment="1"/>
    <xf numFmtId="0" fontId="12" fillId="0" borderId="9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1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19" fillId="0" borderId="0" xfId="0" applyFont="1" applyBorder="1" applyAlignment="1"/>
    <xf numFmtId="0" fontId="15" fillId="0" borderId="6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26669</xdr:rowOff>
    </xdr:from>
    <xdr:to>
      <xdr:col>11</xdr:col>
      <xdr:colOff>395655</xdr:colOff>
      <xdr:row>0</xdr:row>
      <xdr:rowOff>1304192</xdr:rowOff>
    </xdr:to>
    <xdr:sp macro="" textlink="">
      <xdr:nvSpPr>
        <xdr:cNvPr id="2" name="TextBox 1"/>
        <xdr:cNvSpPr txBox="1"/>
      </xdr:nvSpPr>
      <xdr:spPr>
        <a:xfrm>
          <a:off x="43295" y="26669"/>
          <a:ext cx="6433706" cy="12775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ՕԳՈՍՏՈՍԻ 19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 ԺԱՄԸ՝ 1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4:30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մայիսի 29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80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Հայաստանի Հանրապետության Տավուշի մարզպետարանին ամրացված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50849</xdr:colOff>
      <xdr:row>4</xdr:row>
      <xdr:rowOff>65941</xdr:rowOff>
    </xdr:from>
    <xdr:to>
      <xdr:col>11</xdr:col>
      <xdr:colOff>417636</xdr:colOff>
      <xdr:row>35</xdr:row>
      <xdr:rowOff>1655885</xdr:rowOff>
    </xdr:to>
    <xdr:sp macro="" textlink="">
      <xdr:nvSpPr>
        <xdr:cNvPr id="3" name="TextBox 2"/>
        <xdr:cNvSpPr txBox="1"/>
      </xdr:nvSpPr>
      <xdr:spPr>
        <a:xfrm>
          <a:off x="50849" y="4711210"/>
          <a:ext cx="6448133" cy="88289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Երևան Մալաթիա-Սեբաստիա, Հաղթանակ 2 փող. 79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հասցեում, լրացուցիչ տեղեկատվություն ստանալու համար զանգահարել «Պետական գույքի գույքագրման և գնահատման գործակալություն» ՊՈԱԿ` 010-52-88-35 և 043-06-07-09 հեռախոսահամարներով, յուրաքանչյուր աշխատանքային օր՝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ժամը 10:00-18:00-ն: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***Համաձայն  Պետական գույքի կառավարման կոմիտեի նախագահի 2019թ. մայիսի 29-ի թիվ 80-Ա հրամանի գնորդը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Հայաստանի Հանրապետության ֆինանսների նախարարության գանձապետական թիվ 1 բաժանմունք՝ 900018002981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75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75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75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75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75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75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75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/>
        </a:p>
      </xdr:txBody>
    </xdr:sp>
    <xdr:clientData/>
  </xdr:twoCellAnchor>
  <xdr:twoCellAnchor>
    <xdr:from>
      <xdr:col>1</xdr:col>
      <xdr:colOff>56783</xdr:colOff>
      <xdr:row>35</xdr:row>
      <xdr:rowOff>1711608</xdr:rowOff>
    </xdr:from>
    <xdr:to>
      <xdr:col>11</xdr:col>
      <xdr:colOff>241788</xdr:colOff>
      <xdr:row>35</xdr:row>
      <xdr:rowOff>1975758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217975" y="13595877"/>
          <a:ext cx="6105159" cy="264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48</xdr:row>
      <xdr:rowOff>130968</xdr:rowOff>
    </xdr:from>
    <xdr:to>
      <xdr:col>11</xdr:col>
      <xdr:colOff>123825</xdr:colOff>
      <xdr:row>51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12257484"/>
          <a:ext cx="5722145" cy="44648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65</xdr:row>
      <xdr:rowOff>76200</xdr:rowOff>
    </xdr:from>
    <xdr:to>
      <xdr:col>11</xdr:col>
      <xdr:colOff>123825</xdr:colOff>
      <xdr:row>68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65</xdr:row>
      <xdr:rowOff>76200</xdr:rowOff>
    </xdr:from>
    <xdr:to>
      <xdr:col>11</xdr:col>
      <xdr:colOff>123825</xdr:colOff>
      <xdr:row>68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65</xdr:row>
      <xdr:rowOff>76200</xdr:rowOff>
    </xdr:from>
    <xdr:to>
      <xdr:col>11</xdr:col>
      <xdr:colOff>123825</xdr:colOff>
      <xdr:row>68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18452123"/>
          <a:ext cx="6148022" cy="502627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showGridLines="0" tabSelected="1" zoomScale="130" zoomScaleNormal="130" workbookViewId="0">
      <selection activeCell="M1" sqref="M1"/>
    </sheetView>
  </sheetViews>
  <sheetFormatPr defaultRowHeight="16.5" x14ac:dyDescent="0.3"/>
  <cols>
    <col min="1" max="1" width="2.42578125" style="4" customWidth="1"/>
    <col min="2" max="2" width="3.85546875" style="4" customWidth="1"/>
    <col min="3" max="3" width="7.42578125" style="4" customWidth="1"/>
    <col min="4" max="4" width="14.42578125" style="4" customWidth="1"/>
    <col min="5" max="5" width="5" style="4" customWidth="1"/>
    <col min="6" max="6" width="11.42578125" style="4" customWidth="1"/>
    <col min="7" max="7" width="21.7109375" style="4" customWidth="1"/>
    <col min="8" max="8" width="5.85546875" style="4" customWidth="1"/>
    <col min="9" max="9" width="6.42578125" style="4" customWidth="1"/>
    <col min="10" max="11" width="6.28515625" style="4" customWidth="1"/>
    <col min="12" max="12" width="6.5703125" style="4" customWidth="1"/>
    <col min="13" max="13" width="7.5703125" style="4" customWidth="1"/>
    <col min="14" max="14" width="9.140625" style="4" hidden="1" customWidth="1"/>
    <col min="15" max="16384" width="9.140625" style="4"/>
  </cols>
  <sheetData>
    <row r="1" spans="1:20" ht="108.75" customHeight="1" x14ac:dyDescent="0.3"/>
    <row r="2" spans="1:20" s="1" customFormat="1" ht="78.75" customHeight="1" x14ac:dyDescent="0.25">
      <c r="A2" s="8" t="s">
        <v>0</v>
      </c>
      <c r="B2" s="11" t="s">
        <v>5</v>
      </c>
      <c r="C2" s="11" t="s">
        <v>11</v>
      </c>
      <c r="D2" s="8" t="s">
        <v>1</v>
      </c>
      <c r="E2" s="8" t="s">
        <v>8</v>
      </c>
      <c r="F2" s="8" t="s">
        <v>7</v>
      </c>
      <c r="G2" s="8" t="s">
        <v>4</v>
      </c>
      <c r="H2" s="11" t="s">
        <v>9</v>
      </c>
      <c r="I2" s="8" t="s">
        <v>34</v>
      </c>
      <c r="J2" s="8" t="s">
        <v>2</v>
      </c>
      <c r="K2" s="9" t="s">
        <v>3</v>
      </c>
      <c r="L2" s="9" t="s">
        <v>6</v>
      </c>
      <c r="N2" s="5">
        <v>0.8</v>
      </c>
    </row>
    <row r="3" spans="1:20" s="3" customFormat="1" ht="83.25" customHeight="1" x14ac:dyDescent="0.25">
      <c r="A3" s="2">
        <v>1</v>
      </c>
      <c r="B3" s="2">
        <v>1</v>
      </c>
      <c r="C3" s="66" t="s">
        <v>33</v>
      </c>
      <c r="D3" s="67" t="s">
        <v>35</v>
      </c>
      <c r="E3" s="68" t="s">
        <v>31</v>
      </c>
      <c r="F3" s="71" t="s">
        <v>10</v>
      </c>
      <c r="G3" s="70" t="s">
        <v>36</v>
      </c>
      <c r="H3" s="10">
        <v>14400</v>
      </c>
      <c r="I3" s="69">
        <v>650000</v>
      </c>
      <c r="J3" s="69">
        <v>416000</v>
      </c>
      <c r="K3" s="10">
        <f t="shared" ref="K3" si="0">ROUNDUP(J3*0.05,0)</f>
        <v>20800</v>
      </c>
      <c r="L3" s="10">
        <f>IF(J3&lt;=10000,250,IF(J3&lt;=20000,300,IF(J3&lt;=30000,350,IF(J3&lt;=40000,400,IF(J3&lt;50000,450,IF(J3=50000,500,IF(J3&lt;=60000,600,IF(J3&lt;=70000,700,IF(J3&lt;=80000,800,IF(J3&lt;=90000,900,IF(J3&lt;=100000,1000,IF(J3&lt;=120000,1200,IF(J3&lt;=140000,1400,IF(J3&lt;=160000,1600,IF(J3&lt;=180000,1800,IF(J3&lt;=200000,2000,IF(J3&lt;=220000,2200,IF(J3&lt;=240000,2400,IF(J3&lt;=260000,2600,IF(J3&lt;=280000,2800,IF(J3&lt;=300000,3000,IF(J3&lt;=320000,3200,IF(J3&lt;=340000,3400,IF(J3&lt;=360000,3600,IF(J3&lt;=380000,3800,IF(J3&lt;=400000,4000,IF(J3&lt;=420000,4200,IF(J3&lt;=440000,4400,IF(J3&lt;=460000,4600,IF(J3&lt;=480000,4800,IF(J3&lt;=500000,5000,IF(J3&lt;=600000,5200,IF(J3&lt;=700000,5400,IF(J3&lt;=800000,5600,IF(J3&lt;=900000,5800,6000)))))))))))))))))))))))))))))))))))</f>
        <v>4200</v>
      </c>
      <c r="N3" s="6">
        <f>ROUNDUP(J3*0.8,0)</f>
        <v>332800</v>
      </c>
      <c r="P3" s="83"/>
      <c r="Q3" s="83"/>
      <c r="R3" s="83"/>
      <c r="S3" s="65"/>
      <c r="T3" s="65"/>
    </row>
    <row r="4" spans="1:20" s="3" customFormat="1" ht="79.5" customHeight="1" x14ac:dyDescent="0.25">
      <c r="A4" s="2">
        <v>2</v>
      </c>
      <c r="B4" s="2">
        <v>2</v>
      </c>
      <c r="C4" s="66" t="s">
        <v>33</v>
      </c>
      <c r="D4" s="67" t="s">
        <v>37</v>
      </c>
      <c r="E4" s="68" t="s">
        <v>38</v>
      </c>
      <c r="F4" s="71" t="s">
        <v>10</v>
      </c>
      <c r="G4" s="70" t="s">
        <v>39</v>
      </c>
      <c r="H4" s="10">
        <v>14400</v>
      </c>
      <c r="I4" s="69">
        <v>600000</v>
      </c>
      <c r="J4" s="69">
        <v>384000</v>
      </c>
      <c r="K4" s="10">
        <f t="shared" ref="K4" si="1">ROUNDUP(J4*0.05,0)</f>
        <v>19200</v>
      </c>
      <c r="L4" s="10">
        <f t="shared" ref="L4" si="2">IF(J4&lt;=10000,250,IF(J4&lt;=20000,300,IF(J4&lt;=30000,350,IF(J4&lt;=40000,400,IF(J4&lt;50000,450,IF(J4=50000,500,IF(J4&lt;=60000,600,IF(J4&lt;=70000,700,IF(J4&lt;=80000,800,IF(J4&lt;=90000,900,IF(J4&lt;=100000,1000,IF(J4&lt;=120000,1200,IF(J4&lt;=140000,1400,IF(J4&lt;=160000,1600,IF(J4&lt;=180000,1800,IF(J4&lt;=200000,2000,IF(J4&lt;=220000,2200,IF(J4&lt;=240000,2400,IF(J4&lt;=260000,2600,IF(J4&lt;=280000,2800,IF(J4&lt;=300000,3000,IF(J4&lt;=320000,3200,IF(J4&lt;=340000,3400,IF(J4&lt;=360000,3600,IF(J4&lt;=380000,3800,IF(J4&lt;=400000,4000,IF(J4&lt;=420000,4200,IF(J4&lt;=440000,4400,IF(J4&lt;=460000,4600,IF(J4&lt;=480000,4800,IF(J4&lt;=500000,5000,IF(J4&lt;=600000,5200,IF(J4&lt;=700000,5400,IF(J4&lt;=800000,5600,IF(J4&lt;=900000,5800,6000)))))))))))))))))))))))))))))))))))</f>
        <v>4000</v>
      </c>
      <c r="N4" s="6">
        <f>ROUNDUP(J4*0.8,0)</f>
        <v>307200</v>
      </c>
      <c r="P4" s="83"/>
      <c r="Q4" s="83"/>
      <c r="R4" s="83"/>
      <c r="S4" s="65"/>
      <c r="T4" s="65"/>
    </row>
    <row r="8" spans="1:20" x14ac:dyDescent="0.3">
      <c r="J8" s="7"/>
    </row>
    <row r="35" spans="1:14" ht="68.25" customHeight="1" x14ac:dyDescent="0.3"/>
    <row r="36" spans="1:14" ht="159" customHeight="1" x14ac:dyDescent="0.3"/>
    <row r="37" spans="1:14" ht="9.75" customHeight="1" x14ac:dyDescent="0.3">
      <c r="A37" s="19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4" s="20" customFormat="1" x14ac:dyDescent="0.3">
      <c r="B38" s="29" t="s">
        <v>29</v>
      </c>
    </row>
    <row r="39" spans="1:14" s="44" customFormat="1" ht="12.75" customHeight="1" x14ac:dyDescent="0.3">
      <c r="A39" s="42"/>
      <c r="B39" s="86" t="s">
        <v>14</v>
      </c>
      <c r="C39" s="86"/>
      <c r="D39" s="86"/>
      <c r="E39" s="86"/>
      <c r="F39" s="86"/>
      <c r="G39" s="86"/>
      <c r="H39" s="86"/>
      <c r="I39" s="86"/>
      <c r="J39" s="86"/>
      <c r="K39" s="86"/>
      <c r="L39" s="43"/>
      <c r="N39" s="45"/>
    </row>
    <row r="40" spans="1:14" s="44" customFormat="1" ht="12.75" customHeight="1" x14ac:dyDescent="0.3">
      <c r="A40" s="46"/>
      <c r="B40" s="87" t="s">
        <v>15</v>
      </c>
      <c r="C40" s="87"/>
      <c r="D40" s="87"/>
      <c r="E40" s="87"/>
      <c r="F40" s="87"/>
      <c r="G40" s="87"/>
      <c r="H40" s="87"/>
      <c r="I40" s="87"/>
      <c r="J40" s="87"/>
      <c r="K40" s="87"/>
      <c r="L40" s="47"/>
      <c r="N40" s="45"/>
    </row>
    <row r="41" spans="1:14" s="44" customFormat="1" ht="12.75" customHeight="1" x14ac:dyDescent="0.3">
      <c r="A41" s="46"/>
      <c r="B41" s="48" t="s">
        <v>16</v>
      </c>
      <c r="C41" s="48"/>
      <c r="D41" s="48"/>
      <c r="E41" s="48"/>
      <c r="F41" s="48"/>
      <c r="G41" s="48"/>
      <c r="H41" s="48"/>
      <c r="I41" s="48"/>
      <c r="J41" s="48"/>
      <c r="K41" s="48"/>
      <c r="L41" s="47"/>
      <c r="N41" s="45"/>
    </row>
    <row r="42" spans="1:14" s="44" customFormat="1" ht="12.75" customHeight="1" x14ac:dyDescent="0.3">
      <c r="A42" s="46"/>
      <c r="B42" s="49" t="s">
        <v>17</v>
      </c>
      <c r="C42" s="49"/>
      <c r="D42" s="49"/>
      <c r="E42" s="48"/>
      <c r="F42" s="48"/>
      <c r="G42" s="48"/>
      <c r="H42" s="48"/>
      <c r="I42" s="48"/>
      <c r="J42" s="48"/>
      <c r="K42" s="48"/>
      <c r="L42" s="47"/>
      <c r="N42" s="45"/>
    </row>
    <row r="43" spans="1:14" s="44" customFormat="1" ht="12.75" customHeight="1" x14ac:dyDescent="0.3">
      <c r="A43" s="46"/>
      <c r="B43" s="49" t="s">
        <v>18</v>
      </c>
      <c r="C43" s="49"/>
      <c r="D43" s="49"/>
      <c r="E43" s="48"/>
      <c r="F43" s="48"/>
      <c r="G43" s="48"/>
      <c r="H43" s="48" t="s">
        <v>19</v>
      </c>
      <c r="I43" s="48"/>
      <c r="J43" s="48" t="s">
        <v>20</v>
      </c>
      <c r="K43" s="48"/>
      <c r="L43" s="47"/>
      <c r="N43" s="45"/>
    </row>
    <row r="44" spans="1:14" s="44" customFormat="1" ht="12.75" customHeight="1" x14ac:dyDescent="0.3">
      <c r="A44" s="46"/>
      <c r="B44" s="50" t="s">
        <v>25</v>
      </c>
      <c r="C44" s="50"/>
      <c r="D44" s="50"/>
      <c r="E44" s="50"/>
      <c r="F44" s="50"/>
      <c r="G44" s="51">
        <v>99999</v>
      </c>
      <c r="H44" s="52">
        <v>9999999</v>
      </c>
      <c r="I44" s="53">
        <v>9999</v>
      </c>
      <c r="J44" s="90" t="s">
        <v>21</v>
      </c>
      <c r="K44" s="91"/>
      <c r="L44" s="47"/>
      <c r="N44" s="45"/>
    </row>
    <row r="45" spans="1:14" s="44" customFormat="1" ht="12.75" customHeight="1" x14ac:dyDescent="0.3">
      <c r="A45" s="46"/>
      <c r="B45" s="50" t="s">
        <v>26</v>
      </c>
      <c r="C45" s="50"/>
      <c r="D45" s="50"/>
      <c r="E45" s="50"/>
      <c r="F45" s="50"/>
      <c r="G45" s="54"/>
      <c r="H45" s="54" t="s">
        <v>22</v>
      </c>
      <c r="I45" s="54"/>
      <c r="J45" s="92" t="s">
        <v>23</v>
      </c>
      <c r="K45" s="93"/>
      <c r="L45" s="47"/>
      <c r="N45" s="45"/>
    </row>
    <row r="46" spans="1:14" s="13" customFormat="1" ht="12.75" customHeight="1" x14ac:dyDescent="0.25">
      <c r="A46" s="22"/>
      <c r="B46" s="37" t="s">
        <v>24</v>
      </c>
      <c r="C46" s="37"/>
      <c r="D46" s="37"/>
      <c r="E46" s="37"/>
      <c r="F46" s="37"/>
      <c r="G46" s="25">
        <v>90001</v>
      </c>
      <c r="H46" s="81">
        <v>8005711</v>
      </c>
      <c r="I46" s="82"/>
      <c r="J46" s="79"/>
      <c r="K46" s="80"/>
      <c r="L46" s="31"/>
      <c r="N46" s="24"/>
    </row>
    <row r="47" spans="1:14" s="13" customFormat="1" ht="12.75" customHeight="1" x14ac:dyDescent="0.25">
      <c r="A47" s="22"/>
      <c r="B47" s="27" t="s">
        <v>25</v>
      </c>
      <c r="C47" s="27"/>
      <c r="D47" s="27"/>
      <c r="E47" s="27"/>
      <c r="F47" s="27"/>
      <c r="G47" s="30"/>
      <c r="H47" s="27"/>
      <c r="I47" s="27"/>
      <c r="J47" s="77"/>
      <c r="K47" s="78"/>
      <c r="L47" s="31"/>
      <c r="N47" s="24"/>
    </row>
    <row r="48" spans="1:14" s="13" customFormat="1" ht="12.75" customHeight="1" x14ac:dyDescent="0.25">
      <c r="A48" s="22"/>
      <c r="B48" s="32" t="s">
        <v>27</v>
      </c>
      <c r="C48" s="16"/>
      <c r="D48" s="16"/>
      <c r="E48" s="16"/>
      <c r="F48" s="37"/>
      <c r="G48" s="37"/>
      <c r="H48" s="37"/>
      <c r="I48" s="38"/>
      <c r="J48" s="75" t="s">
        <v>21</v>
      </c>
      <c r="K48" s="76"/>
      <c r="L48" s="31"/>
      <c r="N48" s="24"/>
    </row>
    <row r="49" spans="1:15" s="44" customFormat="1" ht="12.75" customHeight="1" x14ac:dyDescent="0.3">
      <c r="A49" s="46"/>
      <c r="B49" s="50"/>
      <c r="C49" s="48"/>
      <c r="D49" s="48"/>
      <c r="E49" s="48"/>
      <c r="F49" s="48"/>
      <c r="G49" s="48"/>
      <c r="H49" s="48"/>
      <c r="I49" s="47"/>
      <c r="J49" s="88" t="s">
        <v>23</v>
      </c>
      <c r="K49" s="89"/>
      <c r="L49" s="47"/>
      <c r="M49" s="63"/>
      <c r="N49" s="45"/>
    </row>
    <row r="50" spans="1:15" s="13" customFormat="1" ht="12.75" customHeight="1" x14ac:dyDescent="0.25">
      <c r="A50" s="23"/>
      <c r="B50" s="32" t="s">
        <v>12</v>
      </c>
      <c r="C50" s="39"/>
      <c r="D50" s="39"/>
      <c r="E50" s="39"/>
      <c r="F50" s="39"/>
      <c r="G50" s="39"/>
      <c r="H50" s="39"/>
      <c r="I50" s="18"/>
      <c r="J50" s="18"/>
      <c r="K50" s="18"/>
      <c r="L50" s="40"/>
      <c r="M50" s="64"/>
      <c r="N50" s="24"/>
    </row>
    <row r="51" spans="1:15" s="13" customFormat="1" ht="12.75" customHeight="1" x14ac:dyDescent="0.15">
      <c r="A51" s="23"/>
      <c r="B51" s="14" t="s">
        <v>28</v>
      </c>
      <c r="C51" s="14"/>
      <c r="D51" s="14"/>
      <c r="E51" s="14"/>
      <c r="F51" s="12"/>
      <c r="G51" s="15" t="str">
        <f>C3</f>
        <v>80-Ա 29/05/2019թ.</v>
      </c>
      <c r="H51" s="74" t="s">
        <v>32</v>
      </c>
      <c r="I51" s="26"/>
      <c r="J51" s="12"/>
      <c r="K51" s="26"/>
      <c r="L51" s="40"/>
      <c r="M51" s="23"/>
      <c r="O51" s="61"/>
    </row>
    <row r="52" spans="1:15" s="13" customFormat="1" ht="9.75" customHeight="1" x14ac:dyDescent="0.25">
      <c r="A52" s="56"/>
      <c r="B52" s="57"/>
      <c r="C52" s="57"/>
      <c r="D52" s="57"/>
      <c r="E52" s="57"/>
      <c r="F52" s="57"/>
      <c r="G52" s="57"/>
      <c r="H52" s="57"/>
      <c r="I52" s="58"/>
      <c r="J52" s="57"/>
      <c r="K52" s="57"/>
      <c r="L52" s="72"/>
      <c r="M52" s="23"/>
      <c r="O52" s="61"/>
    </row>
    <row r="53" spans="1:15" s="17" customFormat="1" ht="5.25" customHeight="1" x14ac:dyDescent="0.25">
      <c r="A53" s="59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60"/>
      <c r="M53" s="60"/>
      <c r="O53" s="28"/>
    </row>
    <row r="54" spans="1:15" s="20" customFormat="1" x14ac:dyDescent="0.3"/>
    <row r="55" spans="1:15" s="20" customFormat="1" x14ac:dyDescent="0.3">
      <c r="B55" s="29" t="s">
        <v>30</v>
      </c>
    </row>
    <row r="56" spans="1:15" s="13" customFormat="1" ht="12.75" customHeight="1" x14ac:dyDescent="0.25">
      <c r="A56" s="55"/>
      <c r="B56" s="84" t="s">
        <v>14</v>
      </c>
      <c r="C56" s="84"/>
      <c r="D56" s="84"/>
      <c r="E56" s="84"/>
      <c r="F56" s="84"/>
      <c r="G56" s="84"/>
      <c r="H56" s="84"/>
      <c r="I56" s="84"/>
      <c r="J56" s="84"/>
      <c r="K56" s="84"/>
      <c r="L56" s="38"/>
      <c r="N56" s="24"/>
    </row>
    <row r="57" spans="1:15" s="13" customFormat="1" ht="12.75" customHeight="1" x14ac:dyDescent="0.25">
      <c r="A57" s="22"/>
      <c r="B57" s="85" t="s">
        <v>15</v>
      </c>
      <c r="C57" s="85"/>
      <c r="D57" s="85"/>
      <c r="E57" s="85"/>
      <c r="F57" s="85"/>
      <c r="G57" s="85"/>
      <c r="H57" s="85"/>
      <c r="I57" s="85"/>
      <c r="J57" s="85"/>
      <c r="K57" s="85"/>
      <c r="L57" s="31"/>
      <c r="N57" s="24"/>
    </row>
    <row r="58" spans="1:15" s="13" customFormat="1" ht="12.75" customHeight="1" x14ac:dyDescent="0.25">
      <c r="A58" s="22"/>
      <c r="B58" s="16" t="s">
        <v>16</v>
      </c>
      <c r="C58" s="16"/>
      <c r="D58" s="16"/>
      <c r="E58" s="16"/>
      <c r="F58" s="16"/>
      <c r="G58" s="16"/>
      <c r="H58" s="16"/>
      <c r="I58" s="16"/>
      <c r="J58" s="16"/>
      <c r="K58" s="16"/>
      <c r="L58" s="31"/>
      <c r="N58" s="24"/>
    </row>
    <row r="59" spans="1:15" s="13" customFormat="1" ht="12.75" customHeight="1" x14ac:dyDescent="0.25">
      <c r="A59" s="22"/>
      <c r="B59" s="21" t="s">
        <v>17</v>
      </c>
      <c r="C59" s="21"/>
      <c r="D59" s="21"/>
      <c r="E59" s="16"/>
      <c r="F59" s="16"/>
      <c r="G59" s="16"/>
      <c r="H59" s="16"/>
      <c r="I59" s="16"/>
      <c r="J59" s="16"/>
      <c r="K59" s="16"/>
      <c r="L59" s="31"/>
      <c r="N59" s="24"/>
    </row>
    <row r="60" spans="1:15" s="13" customFormat="1" ht="12.75" customHeight="1" x14ac:dyDescent="0.25">
      <c r="A60" s="22"/>
      <c r="B60" s="21" t="s">
        <v>18</v>
      </c>
      <c r="C60" s="21"/>
      <c r="D60" s="21"/>
      <c r="E60" s="16"/>
      <c r="F60" s="16"/>
      <c r="G60" s="16"/>
      <c r="H60" s="16" t="s">
        <v>19</v>
      </c>
      <c r="I60" s="16"/>
      <c r="J60" s="16" t="s">
        <v>20</v>
      </c>
      <c r="K60" s="16"/>
      <c r="L60" s="31"/>
      <c r="N60" s="24"/>
    </row>
    <row r="61" spans="1:15" s="13" customFormat="1" ht="12.75" customHeight="1" x14ac:dyDescent="0.25">
      <c r="A61" s="22"/>
      <c r="B61" s="32" t="s">
        <v>25</v>
      </c>
      <c r="C61" s="32"/>
      <c r="D61" s="32"/>
      <c r="E61" s="32"/>
      <c r="F61" s="32"/>
      <c r="G61" s="33">
        <v>99999</v>
      </c>
      <c r="H61" s="34">
        <v>9999999</v>
      </c>
      <c r="I61" s="35">
        <v>9999</v>
      </c>
      <c r="J61" s="75" t="s">
        <v>21</v>
      </c>
      <c r="K61" s="76"/>
      <c r="L61" s="31"/>
      <c r="N61" s="24"/>
    </row>
    <row r="62" spans="1:15" s="13" customFormat="1" ht="12.75" customHeight="1" x14ac:dyDescent="0.25">
      <c r="A62" s="22"/>
      <c r="B62" s="32" t="s">
        <v>26</v>
      </c>
      <c r="C62" s="32"/>
      <c r="D62" s="32"/>
      <c r="E62" s="32"/>
      <c r="F62" s="32"/>
      <c r="G62" s="36"/>
      <c r="H62" s="36" t="s">
        <v>22</v>
      </c>
      <c r="I62" s="36"/>
      <c r="J62" s="79" t="s">
        <v>23</v>
      </c>
      <c r="K62" s="80"/>
      <c r="L62" s="31"/>
      <c r="N62" s="24"/>
    </row>
    <row r="63" spans="1:15" s="13" customFormat="1" ht="12.75" customHeight="1" x14ac:dyDescent="0.25">
      <c r="A63" s="22"/>
      <c r="B63" s="37" t="s">
        <v>24</v>
      </c>
      <c r="C63" s="37"/>
      <c r="D63" s="37"/>
      <c r="E63" s="37"/>
      <c r="F63" s="37"/>
      <c r="G63" s="25">
        <v>90001</v>
      </c>
      <c r="H63" s="81">
        <v>8002171</v>
      </c>
      <c r="I63" s="82"/>
      <c r="J63" s="79"/>
      <c r="K63" s="80"/>
      <c r="L63" s="31"/>
      <c r="N63" s="24"/>
    </row>
    <row r="64" spans="1:15" s="13" customFormat="1" ht="12.75" customHeight="1" x14ac:dyDescent="0.25">
      <c r="A64" s="22"/>
      <c r="B64" s="27" t="s">
        <v>25</v>
      </c>
      <c r="C64" s="27"/>
      <c r="D64" s="27"/>
      <c r="E64" s="27"/>
      <c r="F64" s="27"/>
      <c r="G64" s="30"/>
      <c r="H64" s="27"/>
      <c r="I64" s="27"/>
      <c r="J64" s="77"/>
      <c r="K64" s="78"/>
      <c r="L64" s="31"/>
      <c r="N64" s="24"/>
    </row>
    <row r="65" spans="1:15" s="13" customFormat="1" ht="12.75" customHeight="1" x14ac:dyDescent="0.25">
      <c r="A65" s="22"/>
      <c r="B65" s="32" t="s">
        <v>27</v>
      </c>
      <c r="C65" s="16"/>
      <c r="D65" s="16"/>
      <c r="E65" s="16"/>
      <c r="F65" s="37"/>
      <c r="G65" s="37"/>
      <c r="H65" s="37"/>
      <c r="I65" s="38"/>
      <c r="J65" s="75" t="s">
        <v>21</v>
      </c>
      <c r="K65" s="76"/>
      <c r="L65" s="31"/>
      <c r="N65" s="24"/>
    </row>
    <row r="66" spans="1:15" s="13" customFormat="1" ht="12.75" customHeight="1" x14ac:dyDescent="0.25">
      <c r="A66" s="22"/>
      <c r="B66" s="32"/>
      <c r="C66" s="16"/>
      <c r="D66" s="16"/>
      <c r="E66" s="16"/>
      <c r="F66" s="16"/>
      <c r="G66" s="16"/>
      <c r="H66" s="16"/>
      <c r="I66" s="31"/>
      <c r="J66" s="77" t="s">
        <v>23</v>
      </c>
      <c r="K66" s="78"/>
      <c r="L66" s="31"/>
      <c r="N66" s="24"/>
    </row>
    <row r="67" spans="1:15" s="13" customFormat="1" ht="12.75" customHeight="1" x14ac:dyDescent="0.25">
      <c r="A67" s="23"/>
      <c r="B67" s="32" t="s">
        <v>12</v>
      </c>
      <c r="C67" s="39"/>
      <c r="D67" s="39"/>
      <c r="E67" s="39"/>
      <c r="F67" s="39"/>
      <c r="G67" s="39"/>
      <c r="H67" s="39"/>
      <c r="I67" s="18"/>
      <c r="J67" s="18"/>
      <c r="K67" s="18"/>
      <c r="L67" s="40"/>
      <c r="N67" s="24"/>
    </row>
    <row r="68" spans="1:15" s="13" customFormat="1" ht="12.75" customHeight="1" x14ac:dyDescent="0.15">
      <c r="A68" s="23"/>
      <c r="B68" s="21" t="s">
        <v>13</v>
      </c>
      <c r="C68" s="14"/>
      <c r="D68" s="14"/>
      <c r="E68" s="14"/>
      <c r="F68" s="12"/>
      <c r="G68" s="41" t="str">
        <f>C3</f>
        <v>80-Ա 29/05/2019թ.</v>
      </c>
      <c r="H68" s="74" t="s">
        <v>32</v>
      </c>
      <c r="I68" s="26"/>
      <c r="J68" s="12"/>
      <c r="K68" s="26"/>
      <c r="L68" s="40"/>
      <c r="M68" s="23"/>
      <c r="O68" s="61"/>
    </row>
    <row r="69" spans="1:15" s="13" customFormat="1" ht="12.75" customHeight="1" x14ac:dyDescent="0.25">
      <c r="A69" s="23"/>
      <c r="B69" s="18"/>
      <c r="C69" s="18"/>
      <c r="D69" s="18"/>
      <c r="E69" s="18"/>
      <c r="F69" s="18"/>
      <c r="G69" s="18"/>
      <c r="H69" s="18"/>
      <c r="I69" s="12"/>
      <c r="J69" s="18"/>
      <c r="K69" s="18"/>
      <c r="L69" s="40"/>
      <c r="M69" s="23"/>
      <c r="O69" s="61"/>
    </row>
    <row r="70" spans="1:15" s="17" customFormat="1" ht="5.25" customHeight="1" x14ac:dyDescent="0.25">
      <c r="A70" s="30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73"/>
      <c r="M70" s="22"/>
      <c r="O70" s="62"/>
    </row>
    <row r="71" spans="1:15" x14ac:dyDescent="0.3">
      <c r="M71" s="20"/>
    </row>
  </sheetData>
  <mergeCells count="21">
    <mergeCell ref="P3:P4"/>
    <mergeCell ref="Q3:Q4"/>
    <mergeCell ref="R3:R4"/>
    <mergeCell ref="B56:K56"/>
    <mergeCell ref="B57:K57"/>
    <mergeCell ref="B39:K39"/>
    <mergeCell ref="B40:K40"/>
    <mergeCell ref="H46:I46"/>
    <mergeCell ref="J49:K49"/>
    <mergeCell ref="J44:K44"/>
    <mergeCell ref="J45:K45"/>
    <mergeCell ref="J46:K46"/>
    <mergeCell ref="J47:K47"/>
    <mergeCell ref="J48:K48"/>
    <mergeCell ref="J65:K65"/>
    <mergeCell ref="J66:K66"/>
    <mergeCell ref="J61:K61"/>
    <mergeCell ref="J62:K62"/>
    <mergeCell ref="H63:I63"/>
    <mergeCell ref="J63:K63"/>
    <mergeCell ref="J64:K64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https:/mul-spm.gov.am/tasks/docs/attachment.php?id=105478&amp;fn=TavushiMarz2-519-80-4.xlsx&amp;out=1&amp;token=3686f6778376ba673fcd</cp:keywords>
  <cp:lastModifiedBy>Windows User</cp:lastModifiedBy>
  <dcterms:created xsi:type="dcterms:W3CDTF">2019-07-31T21:15:04Z</dcterms:created>
  <dcterms:modified xsi:type="dcterms:W3CDTF">2019-07-31T21:15:04Z</dcterms:modified>
</cp:coreProperties>
</file>