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F70" i="4" l="1"/>
  <c r="M3" i="4" l="1"/>
  <c r="M4" i="4"/>
  <c r="M5" i="4"/>
  <c r="M6" i="4"/>
  <c r="M7" i="4"/>
  <c r="M8" i="4"/>
  <c r="M9" i="4"/>
  <c r="F87" i="4"/>
  <c r="K9" i="4" l="1"/>
  <c r="J9" i="4"/>
  <c r="K8" i="4"/>
  <c r="J8" i="4"/>
  <c r="K7" i="4"/>
  <c r="J7" i="4"/>
  <c r="K6" i="4"/>
  <c r="J6" i="4"/>
  <c r="K5" i="4"/>
  <c r="J5" i="4"/>
  <c r="K4" i="4"/>
  <c r="J4" i="4"/>
  <c r="K3" i="4"/>
  <c r="J3" i="4"/>
</calcChain>
</file>

<file path=xl/sharedStrings.xml><?xml version="1.0" encoding="utf-8"?>
<sst xmlns="http://schemas.openxmlformats.org/spreadsheetml/2006/main" count="88" uniqueCount="44">
  <si>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</si>
  <si>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</si>
  <si>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</si>
  <si>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</si>
  <si>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</si>
  <si>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</si>
  <si>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</si>
  <si>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</si>
  <si>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</si>
  <si>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</si>
  <si>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</si>
  <si>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</si>
  <si>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</si>
  <si>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</si>
  <si>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</si>
  <si>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</si>
  <si>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</si>
  <si>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</si>
  <si>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</si>
  <si>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</si>
  <si>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</si>
  <si>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</si>
  <si>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</si>
  <si>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</si>
  <si>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</si>
  <si>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</si>
  <si>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</si>
  <si>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</si>
  <si>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>Գնահատված արժեքը 22.03.2019թ դրությամբ  /դրամ/</t>
  </si>
  <si>
    <t>Թողարկման/Ձեռքբերման տարեթիվը</t>
  </si>
  <si>
    <t>Գույքի տեխնիկական վիճակը, անսարքության պատճառը</t>
  </si>
  <si>
    <t>ք.Երևան, թիվ 3 կառավարական տուն</t>
  </si>
  <si>
    <t>2007թ./2007թ.</t>
  </si>
  <si>
    <t>Համակարգիչ P-4</t>
  </si>
  <si>
    <t>Անսարք, խափանված, չի միացել</t>
  </si>
  <si>
    <t>2010թ./2010թ.</t>
  </si>
  <si>
    <t>Սարքին</t>
  </si>
  <si>
    <t>2005թ./2005թ.</t>
  </si>
  <si>
    <t>Մոնիտոր-Samsung 17</t>
  </si>
  <si>
    <t>Մոնիտոր- LG 17 Flatron</t>
  </si>
  <si>
    <t>Տեսամագնիտոֆոն-Samsung</t>
  </si>
  <si>
    <t>1999թ./1999թ.</t>
  </si>
  <si>
    <t>DVD-Նվարգարկիչ-LG DV 9823M</t>
  </si>
  <si>
    <t>49-Ա 08/04/2019թ.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</si>
</sst>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  <font>
      <b/>
      <i/>
      <sz val="8.5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10</xdr:col>
      <xdr:colOff>395655</xdr:colOff>
      <xdr:row>0</xdr:row>
      <xdr:rowOff>1333500</xdr:rowOff>
    </xdr:to>
    <xdr:sp macro="" textlink="">
      <xdr:nvSpPr>
        <xdr:cNvPr id="2" name="TextBox 1"/>
        <xdr:cNvSpPr txBox="1"/>
      </xdr:nvSpPr>
      <xdr:spPr>
        <a:xfrm>
          <a:off x="43295" y="26669"/>
          <a:ext cx="6389745" cy="13068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ՕԳՈՍՏՈՍԻ 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ապրիլի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49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Հայաստանի Հանրապետության բնապահպանության նախարարության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36634</xdr:colOff>
      <xdr:row>9</xdr:row>
      <xdr:rowOff>65942</xdr:rowOff>
    </xdr:from>
    <xdr:to>
      <xdr:col>10</xdr:col>
      <xdr:colOff>403421</xdr:colOff>
      <xdr:row>53</xdr:row>
      <xdr:rowOff>197828</xdr:rowOff>
    </xdr:to>
    <xdr:sp macro="" textlink="">
      <xdr:nvSpPr>
        <xdr:cNvPr id="3" name="TextBox 2"/>
        <xdr:cNvSpPr txBox="1"/>
      </xdr:nvSpPr>
      <xdr:spPr>
        <a:xfrm>
          <a:off x="36634" y="7803173"/>
          <a:ext cx="6404172" cy="948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 Երևան թիվ 3 կառավարական տուն հասցեում գտնվող շենքի տարածքում՝ յուրաքանչյուր աշխատանքային օր, ժամը 11:00-18:00-ն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տեղեկատվություն ստանալու համար  զանգահարել 011-81-85-22 հեռախոսահամարով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ru-RU" sz="8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0</xdr:colOff>
      <xdr:row>54</xdr:row>
      <xdr:rowOff>48398</xdr:rowOff>
    </xdr:from>
    <xdr:to>
      <xdr:col>10</xdr:col>
      <xdr:colOff>206070</xdr:colOff>
      <xdr:row>55</xdr:row>
      <xdr:rowOff>129375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7347263"/>
          <a:ext cx="6243455" cy="2934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130968</xdr:rowOff>
    </xdr:from>
    <xdr:to>
      <xdr:col>10</xdr:col>
      <xdr:colOff>123825</xdr:colOff>
      <xdr:row>70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84</xdr:row>
      <xdr:rowOff>76200</xdr:rowOff>
    </xdr:from>
    <xdr:to>
      <xdr:col>10</xdr:col>
      <xdr:colOff>123825</xdr:colOff>
      <xdr:row>87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84</xdr:row>
      <xdr:rowOff>76200</xdr:rowOff>
    </xdr:from>
    <xdr:to>
      <xdr:col>10</xdr:col>
      <xdr:colOff>123825</xdr:colOff>
      <xdr:row>87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84</xdr:row>
      <xdr:rowOff>76200</xdr:rowOff>
    </xdr:from>
    <xdr:to>
      <xdr:col>10</xdr:col>
      <xdr:colOff>123825</xdr:colOff>
      <xdr:row>87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tabSelected="1" zoomScale="130" zoomScaleNormal="130" workbookViewId="0">
      <selection activeCell="P1" sqref="P1"/>
    </sheetView>
  </sheetViews>
  <sheetFormatPr defaultRowHeight="16.5" x14ac:dyDescent="0.3"/>
  <cols>
    <col min="1" max="1" width="3.140625" style="4" customWidth="1"/>
    <col min="2" max="2" width="3.85546875" style="4" customWidth="1"/>
    <col min="3" max="3" width="7.85546875" style="4" customWidth="1"/>
    <col min="4" max="4" width="19.140625" style="4" customWidth="1"/>
    <col min="5" max="5" width="8.140625" style="4" customWidth="1"/>
    <col min="6" max="6" width="12.7109375" style="4" customWidth="1"/>
    <col min="7" max="7" width="16" style="4" customWidth="1"/>
    <col min="8" max="8" width="7" style="4" customWidth="1"/>
    <col min="9" max="10" width="6.28515625" style="4" customWidth="1"/>
    <col min="11" max="11" width="6.5703125" style="4" customWidth="1"/>
    <col min="12" max="12" width="7.5703125" style="4" customWidth="1"/>
    <col min="13" max="13" width="9.140625" style="4" hidden="1" customWidth="1"/>
    <col min="14" max="16384" width="9.140625" style="4"/>
  </cols>
  <sheetData>
    <row r="1" spans="1:13" ht="110.25" customHeight="1" x14ac:dyDescent="0.3"/>
    <row r="2" spans="1:13" s="1" customFormat="1" ht="78.75" customHeight="1" x14ac:dyDescent="0.25">
      <c r="A2" s="8" t="s">
        <v>0</v>
      </c>
      <c r="B2" s="11" t="s">
        <v>4</v>
      </c>
      <c r="C2" s="11" t="s">
        <v>7</v>
      </c>
      <c r="D2" s="8" t="s">
        <v>1</v>
      </c>
      <c r="E2" s="8" t="s">
        <v>29</v>
      </c>
      <c r="F2" s="8" t="s">
        <v>6</v>
      </c>
      <c r="G2" s="8" t="s">
        <v>30</v>
      </c>
      <c r="H2" s="8" t="s">
        <v>28</v>
      </c>
      <c r="I2" s="8" t="s">
        <v>2</v>
      </c>
      <c r="J2" s="9" t="s">
        <v>3</v>
      </c>
      <c r="K2" s="9" t="s">
        <v>5</v>
      </c>
      <c r="M2" s="5">
        <v>0.8</v>
      </c>
    </row>
    <row r="3" spans="1:13" s="3" customFormat="1" ht="30" customHeight="1" x14ac:dyDescent="0.25">
      <c r="A3" s="2">
        <v>1</v>
      </c>
      <c r="B3" s="2">
        <v>29</v>
      </c>
      <c r="C3" s="65" t="s">
        <v>43</v>
      </c>
      <c r="D3" s="61" t="s">
        <v>33</v>
      </c>
      <c r="E3" s="62" t="s">
        <v>32</v>
      </c>
      <c r="F3" s="64" t="s">
        <v>31</v>
      </c>
      <c r="G3" s="63" t="s">
        <v>34</v>
      </c>
      <c r="H3" s="10">
        <v>5000</v>
      </c>
      <c r="I3" s="10">
        <v>1312</v>
      </c>
      <c r="J3" s="10">
        <f t="shared" ref="J3:J4" si="0">ROUNDUP(I3*0.05,0)</f>
        <v>66</v>
      </c>
      <c r="K3" s="10">
        <f t="shared" ref="K3" si="1">IF(I3&lt;=10000,250,IF(I3&lt;=20000,300,IF(I3&lt;=30000,350,IF(I3&lt;=40000,400,IF(I3&lt;50000,450,IF(I3=50000,500,IF(I3&lt;=60000,600,IF(I3&lt;=70000,700,IF(I3&lt;=80000,800,IF(I3&lt;=90000,900,IF(I3&lt;=100000,1000,IF(I3&lt;=120000,1200,IF(I3&lt;=140000,1400,IF(I3&lt;=160000,1600,IF(I3&lt;=180000,1800,IF(I3&lt;=200000,2000,IF(I3&lt;=220000,2200,IF(I3&lt;=240000,2400,IF(I3&lt;=260000,2600,IF(I3&lt;=280000,2800,IF(I3&lt;=300000,3000,IF(I3&lt;=320000,3200,IF(I3&lt;=340000,3400,IF(I3&lt;=360000,3600,IF(I3&lt;=380000,3800,IF(I3&lt;=400000,4000,IF(I3&lt;=420000,4200,IF(I3&lt;=440000,4400,IF(I3&lt;=460000,4600,IF(I3&lt;=480000,4800,IF(I3&lt;=500000,5000,IF(I3&lt;=600000,5200,IF(I3&lt;=700000,5400,IF(I3&lt;=800000,5600,IF(I3&lt;=900000,5800,6000)))))))))))))))))))))))))))))))))))</f>
        <v>250</v>
      </c>
      <c r="M3" s="6">
        <f t="shared" ref="M3:M9" si="2">ROUNDUP(I3*0.8,0)</f>
        <v>1050</v>
      </c>
    </row>
    <row r="4" spans="1:13" s="3" customFormat="1" ht="30" customHeight="1" x14ac:dyDescent="0.25">
      <c r="A4" s="2">
        <v>2</v>
      </c>
      <c r="B4" s="2">
        <v>32</v>
      </c>
      <c r="C4" s="65" t="s">
        <v>43</v>
      </c>
      <c r="D4" s="61" t="s">
        <v>33</v>
      </c>
      <c r="E4" s="62" t="s">
        <v>32</v>
      </c>
      <c r="F4" s="64" t="s">
        <v>31</v>
      </c>
      <c r="G4" s="63" t="s">
        <v>34</v>
      </c>
      <c r="H4" s="10">
        <v>5000</v>
      </c>
      <c r="I4" s="10">
        <v>1312</v>
      </c>
      <c r="J4" s="10">
        <f t="shared" si="0"/>
        <v>66</v>
      </c>
      <c r="K4" s="10">
        <f t="shared" ref="K4" si="3">IF(I4&lt;=10000,250,IF(I4&lt;=20000,300,IF(I4&lt;=30000,350,IF(I4&lt;=40000,400,IF(I4&lt;50000,450,IF(I4=50000,500,IF(I4&lt;=60000,600,IF(I4&lt;=70000,700,IF(I4&lt;=80000,800,IF(I4&lt;=90000,900,IF(I4&lt;=100000,1000,IF(I4&lt;=120000,1200,IF(I4&lt;=140000,1400,IF(I4&lt;=160000,1600,IF(I4&lt;=180000,1800,IF(I4&lt;=200000,2000,IF(I4&lt;=220000,2200,IF(I4&lt;=240000,2400,IF(I4&lt;=260000,2600,IF(I4&lt;=280000,2800,IF(I4&lt;=300000,3000,IF(I4&lt;=320000,3200,IF(I4&lt;=340000,3400,IF(I4&lt;=360000,3600,IF(I4&lt;=380000,3800,IF(I4&lt;=400000,4000,IF(I4&lt;=420000,4200,IF(I4&lt;=440000,4400,IF(I4&lt;=460000,4600,IF(I4&lt;=480000,4800,IF(I4&lt;=500000,5000,IF(I4&lt;=600000,5200,IF(I4&lt;=700000,5400,IF(I4&lt;=800000,5600,IF(I4&lt;=900000,5800,6000)))))))))))))))))))))))))))))))))))</f>
        <v>250</v>
      </c>
      <c r="M4" s="6">
        <f t="shared" si="2"/>
        <v>1050</v>
      </c>
    </row>
    <row r="5" spans="1:13" s="3" customFormat="1" ht="30" customHeight="1" x14ac:dyDescent="0.25">
      <c r="A5" s="2">
        <v>3</v>
      </c>
      <c r="B5" s="2">
        <v>40</v>
      </c>
      <c r="C5" s="65" t="s">
        <v>43</v>
      </c>
      <c r="D5" s="61" t="s">
        <v>38</v>
      </c>
      <c r="E5" s="62" t="s">
        <v>37</v>
      </c>
      <c r="F5" s="64" t="s">
        <v>31</v>
      </c>
      <c r="G5" s="63" t="s">
        <v>36</v>
      </c>
      <c r="H5" s="10">
        <v>3000</v>
      </c>
      <c r="I5" s="10">
        <v>788</v>
      </c>
      <c r="J5" s="10">
        <f t="shared" ref="J5:J9" si="4">ROUNDUP(I5*0.05,0)</f>
        <v>40</v>
      </c>
      <c r="K5" s="10">
        <f t="shared" ref="K5:K6" si="5">IF(I5&lt;=10000,250,IF(I5&lt;=20000,300,IF(I5&lt;=30000,350,IF(I5&lt;=40000,400,IF(I5&lt;50000,450,IF(I5=50000,500,IF(I5&lt;=60000,600,IF(I5&lt;=70000,700,IF(I5&lt;=80000,800,IF(I5&lt;=90000,900,IF(I5&lt;=100000,1000,IF(I5&lt;=120000,1200,IF(I5&lt;=140000,1400,IF(I5&lt;=160000,1600,IF(I5&lt;=180000,1800,IF(I5&lt;=200000,2000,IF(I5&lt;=220000,2200,IF(I5&lt;=240000,2400,IF(I5&lt;=260000,2600,IF(I5&lt;=280000,2800,IF(I5&lt;=300000,3000,IF(I5&lt;=320000,3200,IF(I5&lt;=340000,3400,IF(I5&lt;=360000,3600,IF(I5&lt;=380000,3800,IF(I5&lt;=400000,4000,IF(I5&lt;=420000,4200,IF(I5&lt;=440000,4400,IF(I5&lt;=460000,4600,IF(I5&lt;=480000,4800,IF(I5&lt;=500000,5000,IF(I5&lt;=600000,5200,IF(I5&lt;=700000,5400,IF(I5&lt;=800000,5600,IF(I5&lt;=900000,5800,6000)))))))))))))))))))))))))))))))))))</f>
        <v>250</v>
      </c>
      <c r="M5" s="6">
        <f t="shared" si="2"/>
        <v>631</v>
      </c>
    </row>
    <row r="6" spans="1:13" s="3" customFormat="1" ht="30" customHeight="1" x14ac:dyDescent="0.25">
      <c r="A6" s="2">
        <v>4</v>
      </c>
      <c r="B6" s="2">
        <v>41</v>
      </c>
      <c r="C6" s="65" t="s">
        <v>43</v>
      </c>
      <c r="D6" s="61" t="s">
        <v>38</v>
      </c>
      <c r="E6" s="62" t="s">
        <v>37</v>
      </c>
      <c r="F6" s="64" t="s">
        <v>31</v>
      </c>
      <c r="G6" s="63" t="s">
        <v>36</v>
      </c>
      <c r="H6" s="10">
        <v>3000</v>
      </c>
      <c r="I6" s="10">
        <v>788</v>
      </c>
      <c r="J6" s="10">
        <f t="shared" si="4"/>
        <v>40</v>
      </c>
      <c r="K6" s="10">
        <f t="shared" si="5"/>
        <v>250</v>
      </c>
      <c r="M6" s="6">
        <f t="shared" si="2"/>
        <v>631</v>
      </c>
    </row>
    <row r="7" spans="1:13" s="3" customFormat="1" ht="30" customHeight="1" x14ac:dyDescent="0.25">
      <c r="A7" s="2">
        <v>5</v>
      </c>
      <c r="B7" s="2">
        <v>44</v>
      </c>
      <c r="C7" s="65" t="s">
        <v>43</v>
      </c>
      <c r="D7" s="61" t="s">
        <v>39</v>
      </c>
      <c r="E7" s="62" t="s">
        <v>37</v>
      </c>
      <c r="F7" s="64" t="s">
        <v>31</v>
      </c>
      <c r="G7" s="63" t="s">
        <v>36</v>
      </c>
      <c r="H7" s="10">
        <v>3000</v>
      </c>
      <c r="I7" s="10">
        <v>788</v>
      </c>
      <c r="J7" s="10">
        <f t="shared" si="4"/>
        <v>40</v>
      </c>
      <c r="K7" s="10">
        <f t="shared" ref="K7" si="6">IF(I7&lt;=10000,250,IF(I7&lt;=20000,300,IF(I7&lt;=30000,350,IF(I7&lt;=40000,400,IF(I7&lt;50000,450,IF(I7=50000,500,IF(I7&lt;=60000,600,IF(I7&lt;=70000,700,IF(I7&lt;=80000,800,IF(I7&lt;=90000,900,IF(I7&lt;=100000,1000,IF(I7&lt;=120000,1200,IF(I7&lt;=140000,1400,IF(I7&lt;=160000,1600,IF(I7&lt;=180000,1800,IF(I7&lt;=200000,2000,IF(I7&lt;=220000,2200,IF(I7&lt;=240000,2400,IF(I7&lt;=260000,2600,IF(I7&lt;=280000,2800,IF(I7&lt;=300000,3000,IF(I7&lt;=320000,3200,IF(I7&lt;=340000,3400,IF(I7&lt;=360000,3600,IF(I7&lt;=380000,3800,IF(I7&lt;=400000,4000,IF(I7&lt;=420000,4200,IF(I7&lt;=440000,4400,IF(I7&lt;=460000,4600,IF(I7&lt;=480000,4800,IF(I7&lt;=500000,5000,IF(I7&lt;=600000,5200,IF(I7&lt;=700000,5400,IF(I7&lt;=800000,5600,IF(I7&lt;=900000,5800,6000)))))))))))))))))))))))))))))))))))</f>
        <v>250</v>
      </c>
      <c r="M7" s="6">
        <f t="shared" si="2"/>
        <v>631</v>
      </c>
    </row>
    <row r="8" spans="1:13" s="3" customFormat="1" ht="30" customHeight="1" x14ac:dyDescent="0.25">
      <c r="A8" s="2">
        <v>6</v>
      </c>
      <c r="B8" s="2">
        <v>49</v>
      </c>
      <c r="C8" s="65" t="s">
        <v>43</v>
      </c>
      <c r="D8" s="61" t="s">
        <v>40</v>
      </c>
      <c r="E8" s="62" t="s">
        <v>41</v>
      </c>
      <c r="F8" s="64" t="s">
        <v>31</v>
      </c>
      <c r="G8" s="63" t="s">
        <v>36</v>
      </c>
      <c r="H8" s="10">
        <v>5000</v>
      </c>
      <c r="I8" s="10">
        <v>1312</v>
      </c>
      <c r="J8" s="10">
        <f t="shared" si="4"/>
        <v>66</v>
      </c>
      <c r="K8" s="10">
        <f t="shared" ref="K8" si="7">IF(I8&lt;=10000,250,IF(I8&lt;=20000,300,IF(I8&lt;=30000,350,IF(I8&lt;=40000,400,IF(I8&lt;50000,450,IF(I8=50000,500,IF(I8&lt;=60000,600,IF(I8&lt;=70000,700,IF(I8&lt;=80000,800,IF(I8&lt;=90000,900,IF(I8&lt;=100000,1000,IF(I8&lt;=120000,1200,IF(I8&lt;=140000,1400,IF(I8&lt;=160000,1600,IF(I8&lt;=180000,1800,IF(I8&lt;=200000,2000,IF(I8&lt;=220000,2200,IF(I8&lt;=240000,2400,IF(I8&lt;=260000,2600,IF(I8&lt;=280000,2800,IF(I8&lt;=300000,3000,IF(I8&lt;=320000,3200,IF(I8&lt;=340000,3400,IF(I8&lt;=360000,3600,IF(I8&lt;=380000,3800,IF(I8&lt;=400000,4000,IF(I8&lt;=420000,4200,IF(I8&lt;=440000,4400,IF(I8&lt;=460000,4600,IF(I8&lt;=480000,4800,IF(I8&lt;=500000,5000,IF(I8&lt;=600000,5200,IF(I8&lt;=700000,5400,IF(I8&lt;=800000,5600,IF(I8&lt;=900000,5800,6000)))))))))))))))))))))))))))))))))))</f>
        <v>250</v>
      </c>
      <c r="M8" s="6">
        <f t="shared" si="2"/>
        <v>1050</v>
      </c>
    </row>
    <row r="9" spans="1:13" s="3" customFormat="1" ht="30" customHeight="1" x14ac:dyDescent="0.25">
      <c r="A9" s="2">
        <v>7</v>
      </c>
      <c r="B9" s="2">
        <v>50</v>
      </c>
      <c r="C9" s="65" t="s">
        <v>43</v>
      </c>
      <c r="D9" s="61" t="s">
        <v>42</v>
      </c>
      <c r="E9" s="62" t="s">
        <v>35</v>
      </c>
      <c r="F9" s="64" t="s">
        <v>31</v>
      </c>
      <c r="G9" s="63" t="s">
        <v>36</v>
      </c>
      <c r="H9" s="10">
        <v>8000</v>
      </c>
      <c r="I9" s="10">
        <v>2098</v>
      </c>
      <c r="J9" s="10">
        <f t="shared" si="4"/>
        <v>105</v>
      </c>
      <c r="K9" s="10">
        <f>IF(I9&lt;=10000,250,IF(I9&lt;=20000,300,IF(I9&lt;=30000,350,IF(I9&lt;=40000,400,IF(I9&lt;50000,450,IF(I9=50000,500,IF(I9&lt;=60000,600,IF(I9&lt;=70000,700,IF(I9&lt;=80000,800,IF(I9&lt;=90000,900,IF(I9&lt;=100000,1000,IF(I9&lt;=120000,1200,IF(I9&lt;=140000,1400,IF(I9&lt;=160000,1600,IF(I9&lt;=180000,1800,IF(I9&lt;=200000,2000,IF(I9&lt;=220000,2200,IF(I9&lt;=240000,2400,IF(I9&lt;=260000,2600,IF(I9&lt;=280000,2800,IF(I9&lt;=300000,3000,IF(I9&lt;=320000,3200,IF(I9&lt;=340000,3400,IF(I9&lt;=360000,3600,IF(I9&lt;=380000,3800,IF(I9&lt;=400000,4000,IF(I9&lt;=420000,4200,IF(I9&lt;=440000,4400,IF(I9&lt;=460000,4600,IF(I9&lt;=480000,4800,IF(I9&lt;=500000,5000,IF(I9&lt;=600000,5200,IF(I9&lt;=700000,5400,IF(I9&lt;=800000,5600,IF(I9&lt;=900000,5800,6000)))))))))))))))))))))))))))))))))))</f>
        <v>250</v>
      </c>
      <c r="M9" s="6">
        <f t="shared" si="2"/>
        <v>1679</v>
      </c>
    </row>
    <row r="13" spans="1:13" x14ac:dyDescent="0.3">
      <c r="I13" s="7"/>
    </row>
    <row r="57" spans="1:13" s="19" customFormat="1" x14ac:dyDescent="0.3">
      <c r="B57" s="28" t="s">
        <v>25</v>
      </c>
    </row>
    <row r="58" spans="1:13" s="42" customFormat="1" ht="12.75" customHeight="1" x14ac:dyDescent="0.3">
      <c r="A58" s="40"/>
      <c r="B58" s="80" t="s">
        <v>10</v>
      </c>
      <c r="C58" s="80"/>
      <c r="D58" s="80"/>
      <c r="E58" s="80"/>
      <c r="F58" s="80"/>
      <c r="G58" s="80"/>
      <c r="H58" s="80"/>
      <c r="I58" s="80"/>
      <c r="J58" s="80"/>
      <c r="K58" s="41"/>
      <c r="M58" s="43"/>
    </row>
    <row r="59" spans="1:13" s="42" customFormat="1" ht="12.75" customHeight="1" x14ac:dyDescent="0.3">
      <c r="A59" s="44"/>
      <c r="B59" s="81" t="s">
        <v>11</v>
      </c>
      <c r="C59" s="81"/>
      <c r="D59" s="81"/>
      <c r="E59" s="81"/>
      <c r="F59" s="81"/>
      <c r="G59" s="81"/>
      <c r="H59" s="81"/>
      <c r="I59" s="81"/>
      <c r="J59" s="81"/>
      <c r="K59" s="45"/>
      <c r="M59" s="43"/>
    </row>
    <row r="60" spans="1:13" s="42" customFormat="1" ht="12.75" customHeight="1" x14ac:dyDescent="0.3">
      <c r="A60" s="44"/>
      <c r="B60" s="46" t="s">
        <v>12</v>
      </c>
      <c r="C60" s="46"/>
      <c r="D60" s="46"/>
      <c r="E60" s="46"/>
      <c r="F60" s="46"/>
      <c r="G60" s="46"/>
      <c r="H60" s="46"/>
      <c r="I60" s="46"/>
      <c r="J60" s="46"/>
      <c r="K60" s="45"/>
      <c r="M60" s="43"/>
    </row>
    <row r="61" spans="1:13" s="42" customFormat="1" ht="12.75" customHeight="1" x14ac:dyDescent="0.3">
      <c r="A61" s="44"/>
      <c r="B61" s="47" t="s">
        <v>13</v>
      </c>
      <c r="C61" s="47"/>
      <c r="D61" s="47"/>
      <c r="E61" s="46"/>
      <c r="F61" s="46"/>
      <c r="G61" s="46"/>
      <c r="H61" s="46"/>
      <c r="I61" s="46"/>
      <c r="J61" s="46"/>
      <c r="K61" s="45"/>
      <c r="M61" s="43"/>
    </row>
    <row r="62" spans="1:13" s="42" customFormat="1" ht="12.75" customHeight="1" x14ac:dyDescent="0.3">
      <c r="A62" s="44"/>
      <c r="B62" s="47" t="s">
        <v>14</v>
      </c>
      <c r="C62" s="47"/>
      <c r="D62" s="47"/>
      <c r="E62" s="46"/>
      <c r="F62" s="46"/>
      <c r="G62" s="46" t="s">
        <v>15</v>
      </c>
      <c r="H62" s="46"/>
      <c r="I62" s="46" t="s">
        <v>16</v>
      </c>
      <c r="J62" s="46"/>
      <c r="K62" s="45"/>
      <c r="M62" s="43"/>
    </row>
    <row r="63" spans="1:13" s="42" customFormat="1" ht="12.75" customHeight="1" x14ac:dyDescent="0.3">
      <c r="A63" s="44"/>
      <c r="B63" s="48" t="s">
        <v>21</v>
      </c>
      <c r="C63" s="48"/>
      <c r="D63" s="48"/>
      <c r="E63" s="48"/>
      <c r="F63" s="49">
        <v>99999</v>
      </c>
      <c r="G63" s="50">
        <v>9999999</v>
      </c>
      <c r="H63" s="51">
        <v>9999</v>
      </c>
      <c r="I63" s="84" t="s">
        <v>17</v>
      </c>
      <c r="J63" s="85"/>
      <c r="K63" s="45"/>
      <c r="M63" s="43"/>
    </row>
    <row r="64" spans="1:13" s="42" customFormat="1" ht="12.75" customHeight="1" x14ac:dyDescent="0.3">
      <c r="A64" s="44"/>
      <c r="B64" s="48" t="s">
        <v>22</v>
      </c>
      <c r="C64" s="48"/>
      <c r="D64" s="48"/>
      <c r="E64" s="48"/>
      <c r="F64" s="52"/>
      <c r="G64" s="52" t="s">
        <v>18</v>
      </c>
      <c r="H64" s="52"/>
      <c r="I64" s="86" t="s">
        <v>19</v>
      </c>
      <c r="J64" s="87"/>
      <c r="K64" s="45"/>
      <c r="M64" s="43"/>
    </row>
    <row r="65" spans="1:14" s="13" customFormat="1" ht="12.75" customHeight="1" x14ac:dyDescent="0.25">
      <c r="A65" s="21"/>
      <c r="B65" s="36" t="s">
        <v>20</v>
      </c>
      <c r="C65" s="36"/>
      <c r="D65" s="36"/>
      <c r="E65" s="36"/>
      <c r="F65" s="24">
        <v>90001</v>
      </c>
      <c r="G65" s="77">
        <v>8005711</v>
      </c>
      <c r="H65" s="78"/>
      <c r="I65" s="75"/>
      <c r="J65" s="76"/>
      <c r="K65" s="30"/>
      <c r="M65" s="23"/>
    </row>
    <row r="66" spans="1:14" s="13" customFormat="1" ht="12.75" customHeight="1" x14ac:dyDescent="0.25">
      <c r="A66" s="21"/>
      <c r="B66" s="26" t="s">
        <v>21</v>
      </c>
      <c r="C66" s="26"/>
      <c r="D66" s="26"/>
      <c r="E66" s="26"/>
      <c r="F66" s="29"/>
      <c r="G66" s="26"/>
      <c r="H66" s="26"/>
      <c r="I66" s="73"/>
      <c r="J66" s="74"/>
      <c r="K66" s="30"/>
      <c r="M66" s="23"/>
    </row>
    <row r="67" spans="1:14" s="13" customFormat="1" ht="12.75" customHeight="1" x14ac:dyDescent="0.25">
      <c r="A67" s="21"/>
      <c r="B67" s="31" t="s">
        <v>23</v>
      </c>
      <c r="C67" s="16"/>
      <c r="D67" s="16"/>
      <c r="E67" s="16"/>
      <c r="F67" s="36"/>
      <c r="G67" s="36"/>
      <c r="H67" s="37"/>
      <c r="I67" s="71" t="s">
        <v>17</v>
      </c>
      <c r="J67" s="72"/>
      <c r="K67" s="30"/>
      <c r="M67" s="23"/>
    </row>
    <row r="68" spans="1:14" s="42" customFormat="1" ht="12.75" customHeight="1" x14ac:dyDescent="0.3">
      <c r="A68" s="44"/>
      <c r="B68" s="48"/>
      <c r="C68" s="46"/>
      <c r="D68" s="46"/>
      <c r="E68" s="46"/>
      <c r="F68" s="46"/>
      <c r="G68" s="46"/>
      <c r="H68" s="45"/>
      <c r="I68" s="82" t="s">
        <v>19</v>
      </c>
      <c r="J68" s="83"/>
      <c r="K68" s="45"/>
      <c r="L68" s="59"/>
      <c r="M68" s="43"/>
    </row>
    <row r="69" spans="1:14" s="13" customFormat="1" ht="12.75" customHeight="1" x14ac:dyDescent="0.25">
      <c r="A69" s="22"/>
      <c r="B69" s="31" t="s">
        <v>8</v>
      </c>
      <c r="C69" s="38"/>
      <c r="D69" s="38"/>
      <c r="E69" s="38"/>
      <c r="F69" s="38"/>
      <c r="G69" s="38"/>
      <c r="H69" s="18"/>
      <c r="I69" s="18"/>
      <c r="J69" s="18"/>
      <c r="K69" s="39"/>
      <c r="L69" s="60"/>
      <c r="M69" s="23"/>
    </row>
    <row r="70" spans="1:14" s="13" customFormat="1" ht="12.75" customHeight="1" x14ac:dyDescent="0.25">
      <c r="A70" s="22"/>
      <c r="B70" s="14" t="s">
        <v>24</v>
      </c>
      <c r="C70" s="14"/>
      <c r="D70" s="14"/>
      <c r="E70" s="14"/>
      <c r="F70" s="15" t="str">
        <f>C3</f>
        <v>49-Ա 08/04/2019թ.</v>
      </c>
      <c r="G70" s="47" t="s">
        <v>27</v>
      </c>
      <c r="H70" s="25"/>
      <c r="I70" s="12"/>
      <c r="J70" s="25"/>
      <c r="K70" s="39"/>
      <c r="L70" s="22"/>
      <c r="N70" s="57"/>
    </row>
    <row r="71" spans="1:14" s="13" customFormat="1" ht="9.75" customHeight="1" x14ac:dyDescent="0.25">
      <c r="A71" s="22"/>
      <c r="B71" s="54"/>
      <c r="C71" s="54"/>
      <c r="D71" s="54"/>
      <c r="E71" s="54"/>
      <c r="F71" s="54"/>
      <c r="G71" s="54"/>
      <c r="H71" s="55"/>
      <c r="I71" s="54"/>
      <c r="J71" s="54"/>
      <c r="K71" s="66"/>
      <c r="L71" s="22"/>
      <c r="N71" s="57"/>
    </row>
    <row r="72" spans="1:14" s="17" customFormat="1" ht="5.25" customHeight="1" x14ac:dyDescent="0.25">
      <c r="A72" s="68"/>
      <c r="B72" s="16"/>
      <c r="C72" s="16"/>
      <c r="D72" s="16"/>
      <c r="E72" s="16"/>
      <c r="F72" s="16"/>
      <c r="G72" s="16"/>
      <c r="H72" s="16"/>
      <c r="I72" s="16"/>
      <c r="J72" s="16"/>
      <c r="K72" s="56"/>
      <c r="L72" s="56"/>
      <c r="N72" s="27"/>
    </row>
    <row r="73" spans="1:14" s="19" customFormat="1" x14ac:dyDescent="0.3"/>
    <row r="74" spans="1:14" s="19" customFormat="1" x14ac:dyDescent="0.3">
      <c r="B74" s="28" t="s">
        <v>26</v>
      </c>
    </row>
    <row r="75" spans="1:14" s="13" customFormat="1" ht="12.75" customHeight="1" x14ac:dyDescent="0.25">
      <c r="A75" s="53"/>
      <c r="B75" s="88" t="s">
        <v>10</v>
      </c>
      <c r="C75" s="88"/>
      <c r="D75" s="88"/>
      <c r="E75" s="88"/>
      <c r="F75" s="88"/>
      <c r="G75" s="88"/>
      <c r="H75" s="88"/>
      <c r="I75" s="88"/>
      <c r="J75" s="88"/>
      <c r="K75" s="37"/>
      <c r="M75" s="23"/>
    </row>
    <row r="76" spans="1:14" s="13" customFormat="1" ht="12.75" customHeight="1" x14ac:dyDescent="0.25">
      <c r="A76" s="21"/>
      <c r="B76" s="79" t="s">
        <v>11</v>
      </c>
      <c r="C76" s="79"/>
      <c r="D76" s="79"/>
      <c r="E76" s="79"/>
      <c r="F76" s="79"/>
      <c r="G76" s="79"/>
      <c r="H76" s="79"/>
      <c r="I76" s="79"/>
      <c r="J76" s="79"/>
      <c r="K76" s="30"/>
      <c r="M76" s="23"/>
    </row>
    <row r="77" spans="1:14" s="13" customFormat="1" ht="12.75" customHeight="1" x14ac:dyDescent="0.25">
      <c r="A77" s="21"/>
      <c r="B77" s="16" t="s">
        <v>12</v>
      </c>
      <c r="C77" s="16"/>
      <c r="D77" s="16"/>
      <c r="E77" s="16"/>
      <c r="F77" s="16"/>
      <c r="G77" s="16"/>
      <c r="H77" s="16"/>
      <c r="I77" s="16"/>
      <c r="J77" s="16"/>
      <c r="K77" s="30"/>
      <c r="M77" s="23"/>
    </row>
    <row r="78" spans="1:14" s="13" customFormat="1" ht="12.75" customHeight="1" x14ac:dyDescent="0.25">
      <c r="A78" s="21"/>
      <c r="B78" s="20" t="s">
        <v>13</v>
      </c>
      <c r="C78" s="20"/>
      <c r="D78" s="20"/>
      <c r="E78" s="16"/>
      <c r="F78" s="16"/>
      <c r="G78" s="16"/>
      <c r="H78" s="16"/>
      <c r="I78" s="16"/>
      <c r="J78" s="16"/>
      <c r="K78" s="30"/>
      <c r="M78" s="23"/>
    </row>
    <row r="79" spans="1:14" s="13" customFormat="1" ht="12.75" customHeight="1" x14ac:dyDescent="0.25">
      <c r="A79" s="21"/>
      <c r="B79" s="20" t="s">
        <v>14</v>
      </c>
      <c r="C79" s="20"/>
      <c r="D79" s="20"/>
      <c r="E79" s="16"/>
      <c r="F79" s="16"/>
      <c r="G79" s="16" t="s">
        <v>15</v>
      </c>
      <c r="H79" s="16"/>
      <c r="I79" s="16" t="s">
        <v>16</v>
      </c>
      <c r="J79" s="16"/>
      <c r="K79" s="30"/>
      <c r="M79" s="23"/>
    </row>
    <row r="80" spans="1:14" s="13" customFormat="1" ht="12.75" customHeight="1" x14ac:dyDescent="0.25">
      <c r="A80" s="21"/>
      <c r="B80" s="31" t="s">
        <v>21</v>
      </c>
      <c r="C80" s="31"/>
      <c r="D80" s="31"/>
      <c r="E80" s="31"/>
      <c r="F80" s="32">
        <v>99999</v>
      </c>
      <c r="G80" s="33">
        <v>9999999</v>
      </c>
      <c r="H80" s="34">
        <v>9999</v>
      </c>
      <c r="I80" s="71" t="s">
        <v>17</v>
      </c>
      <c r="J80" s="72"/>
      <c r="K80" s="30"/>
      <c r="M80" s="23"/>
    </row>
    <row r="81" spans="1:14" s="13" customFormat="1" ht="12.75" customHeight="1" x14ac:dyDescent="0.25">
      <c r="A81" s="21"/>
      <c r="B81" s="31" t="s">
        <v>22</v>
      </c>
      <c r="C81" s="31"/>
      <c r="D81" s="31"/>
      <c r="E81" s="31"/>
      <c r="F81" s="35"/>
      <c r="G81" s="35" t="s">
        <v>18</v>
      </c>
      <c r="H81" s="35"/>
      <c r="I81" s="75" t="s">
        <v>19</v>
      </c>
      <c r="J81" s="76"/>
      <c r="K81" s="30"/>
      <c r="M81" s="23"/>
    </row>
    <row r="82" spans="1:14" s="13" customFormat="1" ht="12.75" customHeight="1" x14ac:dyDescent="0.25">
      <c r="A82" s="21"/>
      <c r="B82" s="36" t="s">
        <v>20</v>
      </c>
      <c r="C82" s="36"/>
      <c r="D82" s="36"/>
      <c r="E82" s="36"/>
      <c r="F82" s="24">
        <v>90001</v>
      </c>
      <c r="G82" s="77">
        <v>8002171</v>
      </c>
      <c r="H82" s="78"/>
      <c r="I82" s="75"/>
      <c r="J82" s="76"/>
      <c r="K82" s="30"/>
      <c r="M82" s="23"/>
    </row>
    <row r="83" spans="1:14" s="13" customFormat="1" ht="12.75" customHeight="1" x14ac:dyDescent="0.25">
      <c r="A83" s="21"/>
      <c r="B83" s="26" t="s">
        <v>21</v>
      </c>
      <c r="C83" s="26"/>
      <c r="D83" s="26"/>
      <c r="E83" s="26"/>
      <c r="F83" s="29"/>
      <c r="G83" s="26"/>
      <c r="H83" s="26"/>
      <c r="I83" s="73"/>
      <c r="J83" s="74"/>
      <c r="K83" s="30"/>
      <c r="M83" s="23"/>
    </row>
    <row r="84" spans="1:14" s="13" customFormat="1" ht="12.75" customHeight="1" x14ac:dyDescent="0.25">
      <c r="A84" s="21"/>
      <c r="B84" s="31" t="s">
        <v>23</v>
      </c>
      <c r="C84" s="16"/>
      <c r="D84" s="16"/>
      <c r="E84" s="16"/>
      <c r="F84" s="36"/>
      <c r="G84" s="36"/>
      <c r="H84" s="37"/>
      <c r="I84" s="71" t="s">
        <v>17</v>
      </c>
      <c r="J84" s="72"/>
      <c r="K84" s="30"/>
      <c r="M84" s="23"/>
    </row>
    <row r="85" spans="1:14" s="13" customFormat="1" ht="12.75" customHeight="1" x14ac:dyDescent="0.25">
      <c r="A85" s="21"/>
      <c r="B85" s="31"/>
      <c r="C85" s="16"/>
      <c r="D85" s="16"/>
      <c r="E85" s="16"/>
      <c r="F85" s="16"/>
      <c r="G85" s="16"/>
      <c r="H85" s="30"/>
      <c r="I85" s="73" t="s">
        <v>19</v>
      </c>
      <c r="J85" s="74"/>
      <c r="K85" s="30"/>
      <c r="M85" s="23"/>
    </row>
    <row r="86" spans="1:14" s="13" customFormat="1" ht="12.75" customHeight="1" x14ac:dyDescent="0.25">
      <c r="A86" s="22"/>
      <c r="B86" s="31" t="s">
        <v>8</v>
      </c>
      <c r="C86" s="38"/>
      <c r="D86" s="38"/>
      <c r="E86" s="38"/>
      <c r="F86" s="38"/>
      <c r="G86" s="38"/>
      <c r="H86" s="18"/>
      <c r="I86" s="18"/>
      <c r="J86" s="18"/>
      <c r="K86" s="39"/>
      <c r="M86" s="23"/>
    </row>
    <row r="87" spans="1:14" s="13" customFormat="1" ht="12.75" customHeight="1" x14ac:dyDescent="0.25">
      <c r="A87" s="22"/>
      <c r="B87" s="69" t="s">
        <v>9</v>
      </c>
      <c r="C87" s="14"/>
      <c r="D87" s="14"/>
      <c r="E87" s="14"/>
      <c r="F87" s="70" t="str">
        <f>F70</f>
        <v>49-Ա 08/04/2019թ.</v>
      </c>
      <c r="G87" s="47" t="s">
        <v>27</v>
      </c>
      <c r="H87" s="25"/>
      <c r="I87" s="12"/>
      <c r="J87" s="25"/>
      <c r="K87" s="39"/>
      <c r="L87" s="22"/>
      <c r="N87" s="57"/>
    </row>
    <row r="88" spans="1:14" s="13" customFormat="1" ht="12.75" customHeight="1" x14ac:dyDescent="0.25">
      <c r="A88" s="22"/>
      <c r="B88" s="18"/>
      <c r="C88" s="18"/>
      <c r="D88" s="18"/>
      <c r="E88" s="18"/>
      <c r="F88" s="18"/>
      <c r="G88" s="18"/>
      <c r="H88" s="12"/>
      <c r="I88" s="18"/>
      <c r="J88" s="18"/>
      <c r="K88" s="39"/>
      <c r="L88" s="22"/>
      <c r="N88" s="57"/>
    </row>
    <row r="89" spans="1:14" s="17" customFormat="1" ht="5.25" customHeight="1" x14ac:dyDescent="0.25">
      <c r="A89" s="29"/>
      <c r="B89" s="26"/>
      <c r="C89" s="26"/>
      <c r="D89" s="26"/>
      <c r="E89" s="26"/>
      <c r="F89" s="26"/>
      <c r="G89" s="26"/>
      <c r="H89" s="26"/>
      <c r="I89" s="26"/>
      <c r="J89" s="26"/>
      <c r="K89" s="67"/>
      <c r="L89" s="21"/>
      <c r="N89" s="58"/>
    </row>
    <row r="90" spans="1:14" x14ac:dyDescent="0.3">
      <c r="L90" s="19"/>
    </row>
  </sheetData>
  <mergeCells count="18">
    <mergeCell ref="B76:J76"/>
    <mergeCell ref="B58:J58"/>
    <mergeCell ref="B59:J59"/>
    <mergeCell ref="G65:H65"/>
    <mergeCell ref="I68:J68"/>
    <mergeCell ref="I63:J63"/>
    <mergeCell ref="I64:J64"/>
    <mergeCell ref="I65:J65"/>
    <mergeCell ref="I66:J66"/>
    <mergeCell ref="I67:J67"/>
    <mergeCell ref="B75:J75"/>
    <mergeCell ref="I84:J84"/>
    <mergeCell ref="I85:J85"/>
    <mergeCell ref="I80:J80"/>
    <mergeCell ref="I81:J81"/>
    <mergeCell ref="G82:H82"/>
    <mergeCell ref="I82:J82"/>
    <mergeCell ref="I83:J83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https:/mul-spm.gov.am/tasks/docs/attachment.php?id=105479&amp;fn=Bnapah3-507-49-7.xlsx&amp;out=1&amp;token=517be2f358f0a905f127</cp:keywords>
  <cp:lastModifiedBy>Windows User</cp:lastModifiedBy>
  <dcterms:created xsi:type="dcterms:W3CDTF">2019-07-31T21:08:52Z</dcterms:created>
  <dcterms:modified xsi:type="dcterms:W3CDTF">2019-07-31T21:08:52Z</dcterms:modified>
</cp:coreProperties>
</file>